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8800" windowHeight="12225" tabRatio="0"/>
  </bookViews>
  <sheets>
    <sheet name="TDSheet" sheetId="1" r:id="rId1"/>
  </sheets>
  <externalReferences>
    <externalReference r:id="rId2"/>
  </externalReferences>
  <definedNames>
    <definedName name="_FilterDatabase" localSheetId="0" hidden="1">TDSheet!$A$4:$R$42</definedName>
    <definedName name="Print_Area" localSheetId="0">TDSheet!$A$1:$P$42</definedName>
    <definedName name="Print_Titles" localSheetId="0">TDSheet!$4:$4</definedName>
    <definedName name="_xlnm.Print_Area" localSheetId="0">TDSheet!$A$1:$P$42</definedName>
  </definedNames>
  <calcPr calcId="145621"/>
</workbook>
</file>

<file path=xl/calcChain.xml><?xml version="1.0" encoding="utf-8"?>
<calcChain xmlns="http://schemas.openxmlformats.org/spreadsheetml/2006/main">
  <c r="O5" i="1" l="1"/>
  <c r="P5" i="1"/>
  <c r="O6" i="1"/>
  <c r="P6" i="1"/>
  <c r="O7" i="1"/>
  <c r="P7" i="1"/>
  <c r="O8" i="1"/>
  <c r="P8" i="1"/>
  <c r="O9" i="1"/>
  <c r="P9" i="1"/>
  <c r="O10" i="1"/>
  <c r="P10" i="1"/>
  <c r="O11" i="1"/>
  <c r="P11" i="1"/>
  <c r="O12" i="1"/>
  <c r="P12" i="1"/>
  <c r="O13" i="1"/>
  <c r="P13" i="1"/>
  <c r="O14" i="1"/>
  <c r="P14" i="1"/>
  <c r="O15" i="1"/>
  <c r="P15" i="1"/>
  <c r="O16" i="1"/>
  <c r="P16" i="1"/>
  <c r="O17" i="1"/>
  <c r="P17" i="1"/>
  <c r="O18" i="1"/>
  <c r="P18" i="1"/>
  <c r="O19" i="1"/>
  <c r="P19" i="1"/>
  <c r="O20" i="1"/>
  <c r="P20" i="1"/>
  <c r="O21" i="1"/>
  <c r="P21" i="1"/>
  <c r="O22" i="1"/>
  <c r="P22" i="1"/>
  <c r="O23" i="1"/>
  <c r="P23" i="1"/>
  <c r="O24" i="1"/>
  <c r="P24" i="1"/>
  <c r="O25" i="1"/>
  <c r="P25" i="1"/>
  <c r="O26" i="1"/>
  <c r="P26" i="1"/>
  <c r="O27" i="1"/>
  <c r="P27" i="1"/>
  <c r="O28" i="1"/>
  <c r="P28" i="1"/>
  <c r="O29" i="1"/>
  <c r="P29" i="1"/>
  <c r="O30" i="1"/>
  <c r="P30" i="1"/>
  <c r="O31" i="1"/>
  <c r="P31" i="1"/>
  <c r="O32" i="1"/>
  <c r="P32" i="1"/>
  <c r="O33" i="1"/>
  <c r="P33" i="1"/>
  <c r="O34" i="1"/>
  <c r="P34" i="1"/>
  <c r="O35" i="1"/>
  <c r="P35" i="1"/>
  <c r="O36" i="1"/>
  <c r="P36" i="1"/>
  <c r="O37" i="1"/>
  <c r="P37" i="1"/>
  <c r="O38" i="1"/>
  <c r="P38" i="1"/>
  <c r="O39" i="1"/>
  <c r="P39" i="1"/>
  <c r="O40" i="1"/>
  <c r="P40" i="1"/>
  <c r="O41" i="1"/>
  <c r="P41" i="1"/>
  <c r="O42" i="1"/>
  <c r="P42" i="1"/>
  <c r="R25" i="1" l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Q3" i="1"/>
  <c r="R3" i="1" l="1"/>
</calcChain>
</file>

<file path=xl/sharedStrings.xml><?xml version="1.0" encoding="utf-8"?>
<sst xmlns="http://schemas.openxmlformats.org/spreadsheetml/2006/main" count="85" uniqueCount="53">
  <si>
    <t>Артикул</t>
  </si>
  <si>
    <t>Номенклатура, Характеристика, Упаковка</t>
  </si>
  <si>
    <t>Цена</t>
  </si>
  <si>
    <t>198.2</t>
  </si>
  <si>
    <t>2045</t>
  </si>
  <si>
    <t>3002</t>
  </si>
  <si>
    <t>3056</t>
  </si>
  <si>
    <t>2027</t>
  </si>
  <si>
    <t>194.9</t>
  </si>
  <si>
    <t>194.9, серия POLKA DOTS (п/поролон), Капучино, 75E, шт</t>
  </si>
  <si>
    <t>194.9, серия POLKA DOTS (п/поролон), Капучино, 75G, шт</t>
  </si>
  <si>
    <t>194.9, серия POLKA DOTS (п/поролон), Капучино, 75H, шт</t>
  </si>
  <si>
    <t>194.9, серия POLKA DOTS (п/поролон), Капучино, 80H, шт</t>
  </si>
  <si>
    <t>198.2, серия POLKA DOTS (поролон), Капучино, 75D, шт</t>
  </si>
  <si>
    <t>198.2, серия POLKA DOTS (поролон), Капучино, 75E, шт</t>
  </si>
  <si>
    <t>198.2, серия POLKA DOTS (поролон), Капучино, 80C, шт</t>
  </si>
  <si>
    <t>198.2, серия POLKA DOTS (поролон), Капучино, 80E, шт</t>
  </si>
  <si>
    <t>198.2, серия POLKA DOTS (поролон), Капучино, 90E, шт</t>
  </si>
  <si>
    <t>198.2, серия POLKA DOTS (поролон), Красный, 70C, шт</t>
  </si>
  <si>
    <t>198.2, серия POLKA DOTS (поролон), Красный, 70D, шт</t>
  </si>
  <si>
    <t>198.2, серия POLKA DOTS (поролон), Красный, 75B, шт</t>
  </si>
  <si>
    <t>198.2, серия POLKA DOTS (поролон), Красный, 75C, шт</t>
  </si>
  <si>
    <t>198.2, серия POLKA DOTS (поролон), Красный, 75D, шт</t>
  </si>
  <si>
    <t>198.2, серия POLKA DOTS (поролон), Красный, 75E, шт</t>
  </si>
  <si>
    <t>198.2, серия POLKA DOTS (поролон), Красный, 80B, шт</t>
  </si>
  <si>
    <t>198.2, серия POLKA DOTS (поролон), Красный, 80D, шт</t>
  </si>
  <si>
    <t>198.2, серия POLKA DOTS (поролон), Синий, 70C, шт</t>
  </si>
  <si>
    <t>198.2, серия POLKA DOTS (поролон), Синий, 70D, шт</t>
  </si>
  <si>
    <t>198.2, серия POLKA DOTS (поролон), Синий, 70E, шт</t>
  </si>
  <si>
    <t>198.2, серия POLKA DOTS (поролон), Синий, 70F, шт</t>
  </si>
  <si>
    <t>2027, серия POLKA DOTS (кружевные шортики), Капучино, 38, шт</t>
  </si>
  <si>
    <t>2027, серия POLKA DOTS (кружевные шортики), Капучино, 40, шт</t>
  </si>
  <si>
    <t>2027, серия POLKA DOTS (кружевные шортики), Капучино, 42, шт</t>
  </si>
  <si>
    <t>2045, серия POLKA DOTS (слипы), Синий, 40, шт</t>
  </si>
  <si>
    <t>2045, серия POLKA DOTS (слипы), Синий, 42, шт</t>
  </si>
  <si>
    <t>2045, серия POLKA DOTS (слипы), Синий, 44, шт</t>
  </si>
  <si>
    <t>2045, серия POLKA DOTS (слипы), Синий, 46, шт</t>
  </si>
  <si>
    <t>3002, серия POLKA DOTS (слипы), Синий, 40, шт</t>
  </si>
  <si>
    <t>3002, серия POLKA DOTS (слипы), Синий, 42, шт</t>
  </si>
  <si>
    <t>3002, серия POLKA DOTS (слипы), Синий, 44, шт</t>
  </si>
  <si>
    <t>3002, серия POLKA DOTS (слипы), Синий, 46, шт</t>
  </si>
  <si>
    <t>3002, серия POLKA DOTS (слипы), Синий, 48, шт</t>
  </si>
  <si>
    <t>3056, серия POLKA DOTS (бразильяна), Капучино, 40, шт</t>
  </si>
  <si>
    <t>3056, серия POLKA DOTS (бразильяна), Красный, 36, шт</t>
  </si>
  <si>
    <t>3056, серия POLKA DOTS (бразильяна), Красный, 38, шт</t>
  </si>
  <si>
    <t>3056, серия POLKA DOTS (бразильяна), Красный, 40, шт</t>
  </si>
  <si>
    <t>3056, серия POLKA DOTS (бразильяна), Красный, 42, шт</t>
  </si>
  <si>
    <t>Наличие</t>
  </si>
  <si>
    <t>Заказ</t>
  </si>
  <si>
    <t>Сумма</t>
  </si>
  <si>
    <t>Фото</t>
  </si>
  <si>
    <t>Важно!!!</t>
  </si>
  <si>
    <t>Цены могут измениться с учётом изменений курса валюты.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</si>
</sst>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8" x14ac:knownFonts="1">
    <font>
      <sz val="8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  <charset val="204"/>
    </font>
    <font>
      <b/>
      <sz val="9"/>
      <name val="Arial"/>
      <family val="2"/>
    </font>
    <font>
      <b/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66675</xdr:rowOff>
    </xdr:from>
    <xdr:to>
      <xdr:col>0</xdr:col>
      <xdr:colOff>2590800</xdr:colOff>
      <xdr:row>7</xdr:row>
      <xdr:rowOff>1779494</xdr:rowOff>
    </xdr:to>
    <xdr:pic>
      <xdr:nvPicPr>
        <xdr:cNvPr id="4076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96700"/>
          <a:ext cx="2590800" cy="2638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266700</xdr:rowOff>
    </xdr:from>
    <xdr:to>
      <xdr:col>0</xdr:col>
      <xdr:colOff>2533650</xdr:colOff>
      <xdr:row>12</xdr:row>
      <xdr:rowOff>2115110</xdr:rowOff>
    </xdr:to>
    <xdr:pic>
      <xdr:nvPicPr>
        <xdr:cNvPr id="4077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20875"/>
          <a:ext cx="2533650" cy="2867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2543175</xdr:colOff>
      <xdr:row>24</xdr:row>
      <xdr:rowOff>1124511</xdr:rowOff>
    </xdr:to>
    <xdr:pic>
      <xdr:nvPicPr>
        <xdr:cNvPr id="4078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40325"/>
          <a:ext cx="2543175" cy="2676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25</xdr:row>
      <xdr:rowOff>38100</xdr:rowOff>
    </xdr:from>
    <xdr:to>
      <xdr:col>0</xdr:col>
      <xdr:colOff>2390775</xdr:colOff>
      <xdr:row>27</xdr:row>
      <xdr:rowOff>1828800</xdr:rowOff>
    </xdr:to>
    <xdr:pic>
      <xdr:nvPicPr>
        <xdr:cNvPr id="4079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1164550"/>
          <a:ext cx="219075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28</xdr:row>
      <xdr:rowOff>0</xdr:rowOff>
    </xdr:from>
    <xdr:to>
      <xdr:col>0</xdr:col>
      <xdr:colOff>2362200</xdr:colOff>
      <xdr:row>31</xdr:row>
      <xdr:rowOff>1727947</xdr:rowOff>
    </xdr:to>
    <xdr:pic>
      <xdr:nvPicPr>
        <xdr:cNvPr id="4080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3441025"/>
          <a:ext cx="2209800" cy="217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32</xdr:row>
      <xdr:rowOff>0</xdr:rowOff>
    </xdr:from>
    <xdr:to>
      <xdr:col>0</xdr:col>
      <xdr:colOff>2400300</xdr:colOff>
      <xdr:row>36</xdr:row>
      <xdr:rowOff>1569944</xdr:rowOff>
    </xdr:to>
    <xdr:pic>
      <xdr:nvPicPr>
        <xdr:cNvPr id="4081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65125"/>
          <a:ext cx="2066925" cy="2190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37</xdr:row>
      <xdr:rowOff>28575</xdr:rowOff>
    </xdr:from>
    <xdr:to>
      <xdr:col>0</xdr:col>
      <xdr:colOff>2419350</xdr:colOff>
      <xdr:row>41</xdr:row>
      <xdr:rowOff>1574986</xdr:rowOff>
    </xdr:to>
    <xdr:pic>
      <xdr:nvPicPr>
        <xdr:cNvPr id="4082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28032075"/>
          <a:ext cx="2057400" cy="217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72;&#1087;&#1082;&#1072;%20&#1076;&#1083;&#1103;%20&#1086;&#1073;&#1084;&#1077;&#1085;&#1072;%20&#1080;&#1085;&#1092;&#1086;&#1088;&#1084;&#1072;&#1094;&#1080;&#1077;&#1081;/&#1087;&#1088;&#1080;&#1093;&#1086;&#1076;/&#1051;&#1072;&#1075;&#1091;&#1085;&#1072;%20&#1040;&#1057;/&#1053;&#1072;&#1083;&#1080;&#1095;&#1080;&#1077;%20(-25%25)%20&#1086;&#1090;%2010.08.26/&#1057;&#1077;&#1088;&#1080;&#1103;%20&#1043;&#1054;&#1056;&#1054;&#1064;&#1045;&#1050;%20-25%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8">
          <cell r="D8" t="str">
            <v>194.9, серия POLKA DOTS (п/поролон), Капучино, 75E, шт</v>
          </cell>
          <cell r="N8">
            <v>1148.25</v>
          </cell>
          <cell r="O8">
            <v>2</v>
          </cell>
          <cell r="P8">
            <v>1530.61725</v>
          </cell>
        </row>
        <row r="9">
          <cell r="D9" t="str">
            <v>194.9, серия POLKA DOTS (п/поролон), Капучино, 75G, шт</v>
          </cell>
          <cell r="N9">
            <v>1148.25</v>
          </cell>
          <cell r="O9">
            <v>1</v>
          </cell>
          <cell r="P9">
            <v>1530.61725</v>
          </cell>
        </row>
        <row r="10">
          <cell r="D10" t="str">
            <v>194.9, серия POLKA DOTS (п/поролон), Капучино, 75H, шт</v>
          </cell>
          <cell r="N10">
            <v>1148.25</v>
          </cell>
          <cell r="O10">
            <v>1</v>
          </cell>
          <cell r="P10">
            <v>1530.61725</v>
          </cell>
        </row>
        <row r="11">
          <cell r="D11" t="str">
            <v>194.9, серия POLKA DOTS (п/поролон), Капучино, 80H, шт</v>
          </cell>
          <cell r="N11">
            <v>1148.25</v>
          </cell>
          <cell r="O11">
            <v>3</v>
          </cell>
          <cell r="P11">
            <v>1530.61725</v>
          </cell>
        </row>
        <row r="12">
          <cell r="D12" t="str">
            <v>198.2, серия POLKA DOTS (поролон), Капучино, 75D, шт</v>
          </cell>
          <cell r="N12">
            <v>1137</v>
          </cell>
          <cell r="O12">
            <v>5</v>
          </cell>
          <cell r="P12">
            <v>1515.6209999999999</v>
          </cell>
        </row>
        <row r="13">
          <cell r="D13" t="str">
            <v>198.2, серия POLKA DOTS (поролон), Капучино, 75E, шт</v>
          </cell>
          <cell r="N13">
            <v>1137</v>
          </cell>
          <cell r="O13">
            <v>1</v>
          </cell>
          <cell r="P13">
            <v>1515.6209999999999</v>
          </cell>
        </row>
        <row r="14">
          <cell r="D14" t="str">
            <v>198.2, серия POLKA DOTS (поролон), Капучино, 80C, шт</v>
          </cell>
          <cell r="N14">
            <v>1137</v>
          </cell>
          <cell r="O14">
            <v>5</v>
          </cell>
          <cell r="P14">
            <v>1515.6209999999999</v>
          </cell>
        </row>
        <row r="15">
          <cell r="D15" t="str">
            <v>198.2, серия POLKA DOTS (поролон), Капучино, 80E, шт</v>
          </cell>
          <cell r="N15">
            <v>1137</v>
          </cell>
          <cell r="O15">
            <v>6</v>
          </cell>
          <cell r="P15">
            <v>1515.6209999999999</v>
          </cell>
        </row>
        <row r="16">
          <cell r="D16" t="str">
            <v>198.2, серия POLKA DOTS (поролон), Капучино, 90E, шт</v>
          </cell>
          <cell r="N16">
            <v>1137</v>
          </cell>
          <cell r="O16">
            <v>2</v>
          </cell>
          <cell r="P16">
            <v>1515.6209999999999</v>
          </cell>
        </row>
        <row r="17">
          <cell r="D17" t="str">
            <v>198.2, серия POLKA DOTS (поролон), Красный, 70C, шт</v>
          </cell>
          <cell r="N17">
            <v>1137</v>
          </cell>
          <cell r="O17">
            <v>2</v>
          </cell>
          <cell r="P17">
            <v>1515.6209999999999</v>
          </cell>
        </row>
        <row r="18">
          <cell r="D18" t="str">
            <v>198.2, серия POLKA DOTS (поролон), Красный, 70D, шт</v>
          </cell>
          <cell r="N18">
            <v>1137</v>
          </cell>
          <cell r="O18">
            <v>3</v>
          </cell>
          <cell r="P18">
            <v>1515.6209999999999</v>
          </cell>
        </row>
        <row r="19">
          <cell r="D19" t="str">
            <v>198.2, серия POLKA DOTS (поролон), Красный, 75B, шт</v>
          </cell>
          <cell r="N19">
            <v>1137</v>
          </cell>
          <cell r="O19">
            <v>9</v>
          </cell>
          <cell r="P19">
            <v>1515.6209999999999</v>
          </cell>
        </row>
        <row r="20">
          <cell r="D20" t="str">
            <v>198.2, серия POLKA DOTS (поролон), Красный, 75C, шт</v>
          </cell>
          <cell r="N20">
            <v>1137</v>
          </cell>
          <cell r="O20">
            <v>4</v>
          </cell>
          <cell r="P20">
            <v>1515.6209999999999</v>
          </cell>
        </row>
        <row r="21">
          <cell r="D21" t="str">
            <v>198.2, серия POLKA DOTS (поролон), Красный, 75D, шт</v>
          </cell>
          <cell r="N21">
            <v>1137</v>
          </cell>
          <cell r="O21">
            <v>6</v>
          </cell>
          <cell r="P21">
            <v>1515.6209999999999</v>
          </cell>
        </row>
        <row r="22">
          <cell r="D22" t="str">
            <v>198.2, серия POLKA DOTS (поролон), Красный, 75E, шт</v>
          </cell>
          <cell r="N22">
            <v>1137</v>
          </cell>
          <cell r="O22">
            <v>3</v>
          </cell>
          <cell r="P22">
            <v>1515.6209999999999</v>
          </cell>
        </row>
        <row r="23">
          <cell r="D23" t="str">
            <v>198.2, серия POLKA DOTS (поролон), Красный, 80B, шт</v>
          </cell>
          <cell r="N23">
            <v>1137</v>
          </cell>
          <cell r="O23">
            <v>1</v>
          </cell>
          <cell r="P23">
            <v>1515.6209999999999</v>
          </cell>
        </row>
        <row r="24">
          <cell r="D24" t="str">
            <v>198.2, серия POLKA DOTS (поролон), Красный, 80D, шт</v>
          </cell>
          <cell r="N24">
            <v>1137</v>
          </cell>
          <cell r="O24">
            <v>1</v>
          </cell>
          <cell r="P24">
            <v>1515.6209999999999</v>
          </cell>
        </row>
        <row r="25">
          <cell r="D25" t="str">
            <v>198.2, серия POLKA DOTS (поролон), Синий, 70C, шт</v>
          </cell>
          <cell r="N25">
            <v>1137</v>
          </cell>
          <cell r="O25">
            <v>6</v>
          </cell>
          <cell r="P25">
            <v>1515.6209999999999</v>
          </cell>
        </row>
        <row r="26">
          <cell r="D26" t="str">
            <v>198.2, серия POLKA DOTS (поролон), Синий, 70D, шт</v>
          </cell>
          <cell r="N26">
            <v>1137</v>
          </cell>
          <cell r="O26">
            <v>9</v>
          </cell>
          <cell r="P26">
            <v>1515.6209999999999</v>
          </cell>
        </row>
        <row r="27">
          <cell r="D27" t="str">
            <v>198.2, серия POLKA DOTS (поролон), Синий, 70E, шт</v>
          </cell>
          <cell r="N27">
            <v>1137</v>
          </cell>
          <cell r="O27">
            <v>2</v>
          </cell>
          <cell r="P27">
            <v>1515.6209999999999</v>
          </cell>
        </row>
        <row r="28">
          <cell r="D28" t="str">
            <v>198.2, серия POLKA DOTS (поролон), Синий, 70F, шт</v>
          </cell>
          <cell r="N28">
            <v>1137</v>
          </cell>
          <cell r="O28">
            <v>2</v>
          </cell>
          <cell r="P28">
            <v>1515.6209999999999</v>
          </cell>
        </row>
        <row r="29">
          <cell r="D29" t="str">
            <v>2027, серия POLKA DOTS (кружевные шортики), Капучино, 38, шт</v>
          </cell>
          <cell r="N29">
            <v>612.75</v>
          </cell>
          <cell r="O29">
            <v>10</v>
          </cell>
          <cell r="P29">
            <v>816.79575</v>
          </cell>
        </row>
        <row r="30">
          <cell r="D30" t="str">
            <v>2027, серия POLKA DOTS (кружевные шортики), Капучино, 40, шт</v>
          </cell>
          <cell r="N30">
            <v>612.75</v>
          </cell>
          <cell r="O30">
            <v>10</v>
          </cell>
          <cell r="P30">
            <v>816.79575</v>
          </cell>
        </row>
        <row r="31">
          <cell r="D31" t="str">
            <v>2027, серия POLKA DOTS (кружевные шортики), Капучино, 42, шт</v>
          </cell>
          <cell r="N31">
            <v>612.75</v>
          </cell>
          <cell r="O31">
            <v>25</v>
          </cell>
          <cell r="P31">
            <v>816.79575</v>
          </cell>
        </row>
        <row r="32">
          <cell r="D32" t="str">
            <v>2045, серия POLKA DOTS (слипы), Синий, 40, шт</v>
          </cell>
          <cell r="N32">
            <v>577.5</v>
          </cell>
          <cell r="O32">
            <v>25</v>
          </cell>
          <cell r="P32">
            <v>769.8075</v>
          </cell>
        </row>
        <row r="33">
          <cell r="D33" t="str">
            <v>2045, серия POLKA DOTS (слипы), Синий, 42, шт</v>
          </cell>
          <cell r="N33">
            <v>577.5</v>
          </cell>
          <cell r="O33">
            <v>63</v>
          </cell>
          <cell r="P33">
            <v>769.8075</v>
          </cell>
        </row>
        <row r="34">
          <cell r="D34" t="str">
            <v>2045, серия POLKA DOTS (слипы), Синий, 44, шт</v>
          </cell>
          <cell r="N34">
            <v>577.5</v>
          </cell>
          <cell r="O34">
            <v>25</v>
          </cell>
          <cell r="P34">
            <v>769.8075</v>
          </cell>
        </row>
        <row r="35">
          <cell r="D35" t="str">
            <v>2045, серия POLKA DOTS (слипы), Синий, 46, шт</v>
          </cell>
          <cell r="N35">
            <v>577.5</v>
          </cell>
          <cell r="O35">
            <v>74</v>
          </cell>
          <cell r="P35">
            <v>769.8075</v>
          </cell>
        </row>
        <row r="36">
          <cell r="D36" t="str">
            <v>3002, серия POLKA DOTS (слипы), Синий, 40, шт</v>
          </cell>
          <cell r="N36">
            <v>645</v>
          </cell>
          <cell r="O36">
            <v>69</v>
          </cell>
          <cell r="P36">
            <v>859.78499999999997</v>
          </cell>
        </row>
        <row r="37">
          <cell r="D37" t="str">
            <v>3002, серия POLKA DOTS (слипы), Синий, 42, шт</v>
          </cell>
          <cell r="N37">
            <v>645</v>
          </cell>
          <cell r="O37">
            <v>62</v>
          </cell>
          <cell r="P37">
            <v>859.78499999999997</v>
          </cell>
        </row>
        <row r="38">
          <cell r="D38" t="str">
            <v>3002, серия POLKA DOTS (слипы), Синий, 44, шт</v>
          </cell>
          <cell r="N38">
            <v>645</v>
          </cell>
          <cell r="O38">
            <v>69</v>
          </cell>
          <cell r="P38">
            <v>859.78499999999997</v>
          </cell>
        </row>
        <row r="39">
          <cell r="D39" t="str">
            <v>3002, серия POLKA DOTS (слипы), Синий, 46, шт</v>
          </cell>
          <cell r="N39">
            <v>645</v>
          </cell>
          <cell r="O39">
            <v>103</v>
          </cell>
          <cell r="P39">
            <v>859.78499999999997</v>
          </cell>
        </row>
        <row r="40">
          <cell r="D40" t="str">
            <v>3002, серия POLKA DOTS (слипы), Синий, 48, шт</v>
          </cell>
          <cell r="N40">
            <v>645</v>
          </cell>
          <cell r="O40">
            <v>92</v>
          </cell>
          <cell r="P40">
            <v>859.78499999999997</v>
          </cell>
        </row>
        <row r="41">
          <cell r="D41" t="str">
            <v>3056, серия POLKA DOTS (бразильяна), Капучино, 40, шт</v>
          </cell>
          <cell r="N41">
            <v>570</v>
          </cell>
          <cell r="O41">
            <v>9</v>
          </cell>
          <cell r="P41">
            <v>759.81</v>
          </cell>
        </row>
        <row r="42">
          <cell r="D42" t="str">
            <v>3056, серия POLKA DOTS (бразильяна), Красный, 36, шт</v>
          </cell>
          <cell r="N42">
            <v>570</v>
          </cell>
          <cell r="O42">
            <v>3</v>
          </cell>
          <cell r="P42">
            <v>759.81</v>
          </cell>
        </row>
        <row r="43">
          <cell r="D43" t="str">
            <v>3056, серия POLKA DOTS (бразильяна), Красный, 38, шт</v>
          </cell>
          <cell r="N43">
            <v>570</v>
          </cell>
          <cell r="O43">
            <v>43</v>
          </cell>
          <cell r="P43">
            <v>759.81</v>
          </cell>
        </row>
        <row r="44">
          <cell r="D44" t="str">
            <v>3056, серия POLKA DOTS (бразильяна), Красный, 40, шт</v>
          </cell>
          <cell r="N44">
            <v>570</v>
          </cell>
          <cell r="O44">
            <v>1</v>
          </cell>
          <cell r="P44">
            <v>759.81</v>
          </cell>
        </row>
        <row r="45">
          <cell r="D45" t="str">
            <v>3056, серия POLKA DOTS (бразильяна), Красный, 42, шт</v>
          </cell>
          <cell r="N45">
            <v>570</v>
          </cell>
          <cell r="O45">
            <v>3</v>
          </cell>
          <cell r="P45">
            <v>759.81</v>
          </cell>
        </row>
        <row r="46">
          <cell r="D46" t="str">
            <v>870.1, серия POLKA DOTS ( микроволокно слипы), Синий, 36, шт</v>
          </cell>
          <cell r="N46">
            <v>391.5</v>
          </cell>
          <cell r="O46">
            <v>1</v>
          </cell>
          <cell r="P46">
            <v>521.86950000000002</v>
          </cell>
        </row>
        <row r="47">
          <cell r="D47" t="str">
            <v>М-51, серия POLKA DOTS (ф/чашка пуш-ап), Синий, 70B, шт</v>
          </cell>
          <cell r="N47">
            <v>931.5</v>
          </cell>
          <cell r="O47">
            <v>1</v>
          </cell>
          <cell r="P47">
            <v>1241.6895</v>
          </cell>
        </row>
        <row r="48">
          <cell r="D48" t="str">
            <v>М-51, серия POLKA DOTS (ф/чашка пуш-ап), Синий, 70C, шт</v>
          </cell>
          <cell r="N48">
            <v>931.5</v>
          </cell>
          <cell r="O48">
            <v>2</v>
          </cell>
          <cell r="P48">
            <v>1241.6895</v>
          </cell>
        </row>
        <row r="49">
          <cell r="D49" t="str">
            <v>М-51, серия POLKA DOTS (ф/чашка пуш-ап), Синий, 75C, шт</v>
          </cell>
          <cell r="N49">
            <v>931.5</v>
          </cell>
          <cell r="O49">
            <v>1</v>
          </cell>
          <cell r="P49">
            <v>1241.6895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42"/>
  <sheetViews>
    <sheetView tabSelected="1" zoomScale="85" zoomScaleNormal="85" workbookViewId="0">
      <pane ySplit="4" topLeftCell="A5" activePane="bottomLeft" state="frozen"/>
      <selection pane="bottomLeft" activeCell="T7" sqref="T7"/>
    </sheetView>
  </sheetViews>
  <sheetFormatPr defaultColWidth="10.1640625" defaultRowHeight="12.75" outlineLevelRow="1" x14ac:dyDescent="0.2"/>
  <cols>
    <col min="1" max="1" width="45.83203125" style="1" customWidth="1"/>
    <col min="2" max="3" width="3.33203125" style="7" customWidth="1"/>
    <col min="4" max="4" width="2.1640625" style="7" customWidth="1"/>
    <col min="5" max="5" width="1.83203125" style="7" customWidth="1"/>
    <col min="6" max="6" width="7.5" style="7" customWidth="1"/>
    <col min="7" max="7" width="9.5" style="7" customWidth="1"/>
    <col min="8" max="13" width="3.33203125" style="7" customWidth="1"/>
    <col min="14" max="14" width="36" style="7" customWidth="1"/>
    <col min="15" max="15" width="11.6640625" style="5" customWidth="1"/>
    <col min="16" max="16" width="14.83203125" style="2" customWidth="1"/>
    <col min="17" max="17" width="13" style="2" customWidth="1"/>
    <col min="18" max="18" width="18.1640625" style="2" customWidth="1"/>
    <col min="19" max="19" width="10.1640625" style="7"/>
    <col min="21" max="16384" width="10.1640625" style="1"/>
  </cols>
  <sheetData>
    <row r="1" spans="1:18" x14ac:dyDescent="0.2">
      <c r="A1" s="8" t="s">
        <v>51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6"/>
    </row>
    <row r="2" spans="1:18" x14ac:dyDescent="0.2">
      <c r="A2" s="8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6"/>
    </row>
    <row r="3" spans="1:18" ht="12.7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Q3" s="3">
        <f>SUM(Q5:Q3095)</f>
        <v>0</v>
      </c>
      <c r="R3" s="4">
        <f>SUM(R5:R3095)</f>
        <v>0</v>
      </c>
    </row>
    <row r="4" spans="1:18" ht="12.75" customHeight="1" x14ac:dyDescent="0.2">
      <c r="A4" s="9" t="s">
        <v>50</v>
      </c>
      <c r="B4" s="10" t="s">
        <v>0</v>
      </c>
      <c r="C4" s="10"/>
      <c r="D4" s="10"/>
      <c r="E4" s="10"/>
      <c r="F4" s="10" t="s">
        <v>1</v>
      </c>
      <c r="G4" s="10"/>
      <c r="H4" s="10"/>
      <c r="I4" s="10"/>
      <c r="J4" s="10"/>
      <c r="K4" s="10"/>
      <c r="L4" s="10"/>
      <c r="M4" s="10"/>
      <c r="N4" s="10"/>
      <c r="O4" s="11" t="s">
        <v>2</v>
      </c>
      <c r="P4" s="12" t="s">
        <v>47</v>
      </c>
      <c r="Q4" s="13" t="s">
        <v>48</v>
      </c>
      <c r="R4" s="14" t="s">
        <v>49</v>
      </c>
    </row>
    <row r="5" spans="1:18" ht="24" customHeight="1" outlineLevel="1" x14ac:dyDescent="0.2">
      <c r="A5" s="15"/>
      <c r="B5" s="16" t="s">
        <v>8</v>
      </c>
      <c r="C5" s="16"/>
      <c r="D5" s="16"/>
      <c r="E5" s="16"/>
      <c r="F5" s="16" t="s">
        <v>9</v>
      </c>
      <c r="G5" s="16"/>
      <c r="H5" s="16"/>
      <c r="I5" s="16"/>
      <c r="J5" s="16"/>
      <c r="K5" s="16"/>
      <c r="L5" s="16"/>
      <c r="M5" s="16"/>
      <c r="N5" s="16"/>
      <c r="O5" s="17">
        <f>VLOOKUP($F5,[1]TDSheet!$D$8:$P$49,13,0)</f>
        <v>1530.61725</v>
      </c>
      <c r="P5" s="18">
        <f>VLOOKUP($F5,[1]TDSheet!$D$8:$P$49,12,0)</f>
        <v>2</v>
      </c>
      <c r="Q5" s="19"/>
      <c r="R5" s="20">
        <f t="shared" ref="R5:R21" si="0">O5*Q5</f>
        <v>0</v>
      </c>
    </row>
    <row r="6" spans="1:18" ht="24" customHeight="1" outlineLevel="1" x14ac:dyDescent="0.2">
      <c r="A6" s="21"/>
      <c r="B6" s="16" t="s">
        <v>8</v>
      </c>
      <c r="C6" s="16"/>
      <c r="D6" s="16"/>
      <c r="E6" s="16"/>
      <c r="F6" s="16" t="s">
        <v>10</v>
      </c>
      <c r="G6" s="16"/>
      <c r="H6" s="16"/>
      <c r="I6" s="16"/>
      <c r="J6" s="16"/>
      <c r="K6" s="16"/>
      <c r="L6" s="16"/>
      <c r="M6" s="16"/>
      <c r="N6" s="16"/>
      <c r="O6" s="17">
        <f>VLOOKUP($F6,[1]TDSheet!$D$8:$P$49,13,0)</f>
        <v>1530.61725</v>
      </c>
      <c r="P6" s="18">
        <f>VLOOKUP($F6,[1]TDSheet!$D$8:$P$49,12,0)</f>
        <v>1</v>
      </c>
      <c r="Q6" s="19"/>
      <c r="R6" s="20">
        <f t="shared" si="0"/>
        <v>0</v>
      </c>
    </row>
    <row r="7" spans="1:18" ht="24" customHeight="1" outlineLevel="1" x14ac:dyDescent="0.2">
      <c r="A7" s="21"/>
      <c r="B7" s="16" t="s">
        <v>8</v>
      </c>
      <c r="C7" s="16"/>
      <c r="D7" s="16"/>
      <c r="E7" s="16"/>
      <c r="F7" s="16" t="s">
        <v>11</v>
      </c>
      <c r="G7" s="16"/>
      <c r="H7" s="16"/>
      <c r="I7" s="16"/>
      <c r="J7" s="16"/>
      <c r="K7" s="16"/>
      <c r="L7" s="16"/>
      <c r="M7" s="16"/>
      <c r="N7" s="16"/>
      <c r="O7" s="17">
        <f>VLOOKUP($F7,[1]TDSheet!$D$8:$P$49,13,0)</f>
        <v>1530.61725</v>
      </c>
      <c r="P7" s="18">
        <f>VLOOKUP($F7,[1]TDSheet!$D$8:$P$49,12,0)</f>
        <v>1</v>
      </c>
      <c r="Q7" s="19"/>
      <c r="R7" s="20">
        <f t="shared" si="0"/>
        <v>0</v>
      </c>
    </row>
    <row r="8" spans="1:18" ht="145.5" customHeight="1" outlineLevel="1" x14ac:dyDescent="0.2">
      <c r="A8" s="21"/>
      <c r="B8" s="16" t="s">
        <v>8</v>
      </c>
      <c r="C8" s="16"/>
      <c r="D8" s="16"/>
      <c r="E8" s="16"/>
      <c r="F8" s="16" t="s">
        <v>12</v>
      </c>
      <c r="G8" s="16"/>
      <c r="H8" s="16"/>
      <c r="I8" s="16"/>
      <c r="J8" s="16"/>
      <c r="K8" s="16"/>
      <c r="L8" s="16"/>
      <c r="M8" s="16"/>
      <c r="N8" s="16"/>
      <c r="O8" s="17">
        <f>VLOOKUP($F8,[1]TDSheet!$D$8:$P$49,13,0)</f>
        <v>1530.61725</v>
      </c>
      <c r="P8" s="18">
        <f>VLOOKUP($F8,[1]TDSheet!$D$8:$P$49,12,0)</f>
        <v>3</v>
      </c>
      <c r="Q8" s="19"/>
      <c r="R8" s="20">
        <f t="shared" si="0"/>
        <v>0</v>
      </c>
    </row>
    <row r="9" spans="1:18" ht="19.5" customHeight="1" outlineLevel="1" x14ac:dyDescent="0.2">
      <c r="A9" s="15"/>
      <c r="B9" s="16" t="s">
        <v>3</v>
      </c>
      <c r="C9" s="16"/>
      <c r="D9" s="16"/>
      <c r="E9" s="16"/>
      <c r="F9" s="16" t="s">
        <v>13</v>
      </c>
      <c r="G9" s="16"/>
      <c r="H9" s="16"/>
      <c r="I9" s="16"/>
      <c r="J9" s="16"/>
      <c r="K9" s="16"/>
      <c r="L9" s="16"/>
      <c r="M9" s="16"/>
      <c r="N9" s="16"/>
      <c r="O9" s="17">
        <f>VLOOKUP($F9,[1]TDSheet!$D$8:$P$49,13,0)</f>
        <v>1515.6209999999999</v>
      </c>
      <c r="P9" s="18">
        <f>VLOOKUP($F9,[1]TDSheet!$D$8:$P$49,12,0)</f>
        <v>5</v>
      </c>
      <c r="Q9" s="19"/>
      <c r="R9" s="20">
        <f t="shared" si="0"/>
        <v>0</v>
      </c>
    </row>
    <row r="10" spans="1:18" ht="19.5" customHeight="1" outlineLevel="1" x14ac:dyDescent="0.2">
      <c r="A10" s="21"/>
      <c r="B10" s="16" t="s">
        <v>3</v>
      </c>
      <c r="C10" s="16"/>
      <c r="D10" s="16"/>
      <c r="E10" s="16"/>
      <c r="F10" s="16" t="s">
        <v>14</v>
      </c>
      <c r="G10" s="16"/>
      <c r="H10" s="16"/>
      <c r="I10" s="16"/>
      <c r="J10" s="16"/>
      <c r="K10" s="16"/>
      <c r="L10" s="16"/>
      <c r="M10" s="16"/>
      <c r="N10" s="16"/>
      <c r="O10" s="17">
        <f>VLOOKUP($F10,[1]TDSheet!$D$8:$P$49,13,0)</f>
        <v>1515.6209999999999</v>
      </c>
      <c r="P10" s="18">
        <f>VLOOKUP($F10,[1]TDSheet!$D$8:$P$49,12,0)</f>
        <v>1</v>
      </c>
      <c r="Q10" s="19"/>
      <c r="R10" s="20">
        <f t="shared" si="0"/>
        <v>0</v>
      </c>
    </row>
    <row r="11" spans="1:18" ht="19.5" customHeight="1" outlineLevel="1" x14ac:dyDescent="0.2">
      <c r="A11" s="21"/>
      <c r="B11" s="16" t="s">
        <v>3</v>
      </c>
      <c r="C11" s="16"/>
      <c r="D11" s="16"/>
      <c r="E11" s="16"/>
      <c r="F11" s="16" t="s">
        <v>15</v>
      </c>
      <c r="G11" s="16"/>
      <c r="H11" s="16"/>
      <c r="I11" s="16"/>
      <c r="J11" s="16"/>
      <c r="K11" s="16"/>
      <c r="L11" s="16"/>
      <c r="M11" s="16"/>
      <c r="N11" s="16"/>
      <c r="O11" s="17">
        <f>VLOOKUP($F11,[1]TDSheet!$D$8:$P$49,13,0)</f>
        <v>1515.6209999999999</v>
      </c>
      <c r="P11" s="18">
        <f>VLOOKUP($F11,[1]TDSheet!$D$8:$P$49,12,0)</f>
        <v>5</v>
      </c>
      <c r="Q11" s="19"/>
      <c r="R11" s="20">
        <f t="shared" si="0"/>
        <v>0</v>
      </c>
    </row>
    <row r="12" spans="1:18" ht="19.5" customHeight="1" outlineLevel="1" x14ac:dyDescent="0.2">
      <c r="A12" s="21"/>
      <c r="B12" s="16" t="s">
        <v>3</v>
      </c>
      <c r="C12" s="16"/>
      <c r="D12" s="16"/>
      <c r="E12" s="16"/>
      <c r="F12" s="16" t="s">
        <v>16</v>
      </c>
      <c r="G12" s="16"/>
      <c r="H12" s="16"/>
      <c r="I12" s="16"/>
      <c r="J12" s="16"/>
      <c r="K12" s="16"/>
      <c r="L12" s="16"/>
      <c r="M12" s="16"/>
      <c r="N12" s="16"/>
      <c r="O12" s="17">
        <f>VLOOKUP($F12,[1]TDSheet!$D$8:$P$49,13,0)</f>
        <v>1515.6209999999999</v>
      </c>
      <c r="P12" s="18">
        <f>VLOOKUP($F12,[1]TDSheet!$D$8:$P$49,12,0)</f>
        <v>6</v>
      </c>
      <c r="Q12" s="19"/>
      <c r="R12" s="20">
        <f t="shared" si="0"/>
        <v>0</v>
      </c>
    </row>
    <row r="13" spans="1:18" ht="172.5" customHeight="1" outlineLevel="1" x14ac:dyDescent="0.2">
      <c r="A13" s="21"/>
      <c r="B13" s="16" t="s">
        <v>3</v>
      </c>
      <c r="C13" s="16"/>
      <c r="D13" s="16"/>
      <c r="E13" s="16"/>
      <c r="F13" s="16" t="s">
        <v>17</v>
      </c>
      <c r="G13" s="16"/>
      <c r="H13" s="16"/>
      <c r="I13" s="16"/>
      <c r="J13" s="16"/>
      <c r="K13" s="16"/>
      <c r="L13" s="16"/>
      <c r="M13" s="16"/>
      <c r="N13" s="16"/>
      <c r="O13" s="17">
        <f>VLOOKUP($F13,[1]TDSheet!$D$8:$P$49,13,0)</f>
        <v>1515.6209999999999</v>
      </c>
      <c r="P13" s="18">
        <f>VLOOKUP($F13,[1]TDSheet!$D$8:$P$49,12,0)</f>
        <v>2</v>
      </c>
      <c r="Q13" s="19"/>
      <c r="R13" s="20">
        <f t="shared" si="0"/>
        <v>0</v>
      </c>
    </row>
    <row r="14" spans="1:18" ht="11.25" customHeight="1" outlineLevel="1" x14ac:dyDescent="0.2">
      <c r="A14" s="15"/>
      <c r="B14" s="16" t="s">
        <v>3</v>
      </c>
      <c r="C14" s="16"/>
      <c r="D14" s="16"/>
      <c r="E14" s="16"/>
      <c r="F14" s="16" t="s">
        <v>18</v>
      </c>
      <c r="G14" s="16"/>
      <c r="H14" s="16"/>
      <c r="I14" s="16"/>
      <c r="J14" s="16"/>
      <c r="K14" s="16"/>
      <c r="L14" s="16"/>
      <c r="M14" s="16"/>
      <c r="N14" s="16"/>
      <c r="O14" s="17">
        <f>VLOOKUP($F14,[1]TDSheet!$D$8:$P$49,13,0)</f>
        <v>1515.6209999999999</v>
      </c>
      <c r="P14" s="18">
        <f>VLOOKUP($F14,[1]TDSheet!$D$8:$P$49,12,0)</f>
        <v>2</v>
      </c>
      <c r="Q14" s="19"/>
      <c r="R14" s="20">
        <f t="shared" si="0"/>
        <v>0</v>
      </c>
    </row>
    <row r="15" spans="1:18" ht="11.25" customHeight="1" outlineLevel="1" x14ac:dyDescent="0.2">
      <c r="A15" s="21"/>
      <c r="B15" s="16" t="s">
        <v>3</v>
      </c>
      <c r="C15" s="16"/>
      <c r="D15" s="16"/>
      <c r="E15" s="16"/>
      <c r="F15" s="16" t="s">
        <v>19</v>
      </c>
      <c r="G15" s="16"/>
      <c r="H15" s="16"/>
      <c r="I15" s="16"/>
      <c r="J15" s="16"/>
      <c r="K15" s="16"/>
      <c r="L15" s="16"/>
      <c r="M15" s="16"/>
      <c r="N15" s="16"/>
      <c r="O15" s="17">
        <f>VLOOKUP($F15,[1]TDSheet!$D$8:$P$49,13,0)</f>
        <v>1515.6209999999999</v>
      </c>
      <c r="P15" s="18">
        <f>VLOOKUP($F15,[1]TDSheet!$D$8:$P$49,12,0)</f>
        <v>3</v>
      </c>
      <c r="Q15" s="19"/>
      <c r="R15" s="20">
        <f t="shared" si="0"/>
        <v>0</v>
      </c>
    </row>
    <row r="16" spans="1:18" ht="11.25" customHeight="1" outlineLevel="1" x14ac:dyDescent="0.2">
      <c r="A16" s="21"/>
      <c r="B16" s="16" t="s">
        <v>3</v>
      </c>
      <c r="C16" s="16"/>
      <c r="D16" s="16"/>
      <c r="E16" s="16"/>
      <c r="F16" s="16" t="s">
        <v>20</v>
      </c>
      <c r="G16" s="16"/>
      <c r="H16" s="16"/>
      <c r="I16" s="16"/>
      <c r="J16" s="16"/>
      <c r="K16" s="16"/>
      <c r="L16" s="16"/>
      <c r="M16" s="16"/>
      <c r="N16" s="16"/>
      <c r="O16" s="17">
        <f>VLOOKUP($F16,[1]TDSheet!$D$8:$P$49,13,0)</f>
        <v>1515.6209999999999</v>
      </c>
      <c r="P16" s="18">
        <f>VLOOKUP($F16,[1]TDSheet!$D$8:$P$49,12,0)</f>
        <v>9</v>
      </c>
      <c r="Q16" s="19"/>
      <c r="R16" s="20">
        <f t="shared" si="0"/>
        <v>0</v>
      </c>
    </row>
    <row r="17" spans="1:18" ht="11.25" customHeight="1" outlineLevel="1" x14ac:dyDescent="0.2">
      <c r="A17" s="21"/>
      <c r="B17" s="16" t="s">
        <v>3</v>
      </c>
      <c r="C17" s="16"/>
      <c r="D17" s="16"/>
      <c r="E17" s="16"/>
      <c r="F17" s="16" t="s">
        <v>21</v>
      </c>
      <c r="G17" s="16"/>
      <c r="H17" s="16"/>
      <c r="I17" s="16"/>
      <c r="J17" s="16"/>
      <c r="K17" s="16"/>
      <c r="L17" s="16"/>
      <c r="M17" s="16"/>
      <c r="N17" s="16"/>
      <c r="O17" s="17">
        <f>VLOOKUP($F17,[1]TDSheet!$D$8:$P$49,13,0)</f>
        <v>1515.6209999999999</v>
      </c>
      <c r="P17" s="18">
        <f>VLOOKUP($F17,[1]TDSheet!$D$8:$P$49,12,0)</f>
        <v>4</v>
      </c>
      <c r="Q17" s="19"/>
      <c r="R17" s="20">
        <f t="shared" si="0"/>
        <v>0</v>
      </c>
    </row>
    <row r="18" spans="1:18" ht="11.25" customHeight="1" outlineLevel="1" x14ac:dyDescent="0.2">
      <c r="A18" s="21"/>
      <c r="B18" s="16" t="s">
        <v>3</v>
      </c>
      <c r="C18" s="16"/>
      <c r="D18" s="16"/>
      <c r="E18" s="16"/>
      <c r="F18" s="16" t="s">
        <v>22</v>
      </c>
      <c r="G18" s="16"/>
      <c r="H18" s="16"/>
      <c r="I18" s="16"/>
      <c r="J18" s="16"/>
      <c r="K18" s="16"/>
      <c r="L18" s="16"/>
      <c r="M18" s="16"/>
      <c r="N18" s="16"/>
      <c r="O18" s="17">
        <f>VLOOKUP($F18,[1]TDSheet!$D$8:$P$49,13,0)</f>
        <v>1515.6209999999999</v>
      </c>
      <c r="P18" s="18">
        <f>VLOOKUP($F18,[1]TDSheet!$D$8:$P$49,12,0)</f>
        <v>6</v>
      </c>
      <c r="Q18" s="19"/>
      <c r="R18" s="20">
        <f t="shared" si="0"/>
        <v>0</v>
      </c>
    </row>
    <row r="19" spans="1:18" ht="11.25" customHeight="1" outlineLevel="1" x14ac:dyDescent="0.2">
      <c r="A19" s="21"/>
      <c r="B19" s="16" t="s">
        <v>3</v>
      </c>
      <c r="C19" s="16"/>
      <c r="D19" s="16"/>
      <c r="E19" s="16"/>
      <c r="F19" s="16" t="s">
        <v>23</v>
      </c>
      <c r="G19" s="16"/>
      <c r="H19" s="16"/>
      <c r="I19" s="16"/>
      <c r="J19" s="16"/>
      <c r="K19" s="16"/>
      <c r="L19" s="16"/>
      <c r="M19" s="16"/>
      <c r="N19" s="16"/>
      <c r="O19" s="17">
        <f>VLOOKUP($F19,[1]TDSheet!$D$8:$P$49,13,0)</f>
        <v>1515.6209999999999</v>
      </c>
      <c r="P19" s="18">
        <f>VLOOKUP($F19,[1]TDSheet!$D$8:$P$49,12,0)</f>
        <v>3</v>
      </c>
      <c r="Q19" s="19"/>
      <c r="R19" s="20">
        <f t="shared" si="0"/>
        <v>0</v>
      </c>
    </row>
    <row r="20" spans="1:18" ht="11.25" customHeight="1" outlineLevel="1" x14ac:dyDescent="0.2">
      <c r="A20" s="21"/>
      <c r="B20" s="16" t="s">
        <v>3</v>
      </c>
      <c r="C20" s="16"/>
      <c r="D20" s="16"/>
      <c r="E20" s="16"/>
      <c r="F20" s="16" t="s">
        <v>24</v>
      </c>
      <c r="G20" s="16"/>
      <c r="H20" s="16"/>
      <c r="I20" s="16"/>
      <c r="J20" s="16"/>
      <c r="K20" s="16"/>
      <c r="L20" s="16"/>
      <c r="M20" s="16"/>
      <c r="N20" s="16"/>
      <c r="O20" s="17">
        <f>VLOOKUP($F20,[1]TDSheet!$D$8:$P$49,13,0)</f>
        <v>1515.6209999999999</v>
      </c>
      <c r="P20" s="18">
        <f>VLOOKUP($F20,[1]TDSheet!$D$8:$P$49,12,0)</f>
        <v>1</v>
      </c>
      <c r="Q20" s="19"/>
      <c r="R20" s="20">
        <f t="shared" si="0"/>
        <v>0</v>
      </c>
    </row>
    <row r="21" spans="1:18" ht="11.25" customHeight="1" outlineLevel="1" x14ac:dyDescent="0.2">
      <c r="A21" s="21"/>
      <c r="B21" s="16" t="s">
        <v>3</v>
      </c>
      <c r="C21" s="16"/>
      <c r="D21" s="16"/>
      <c r="E21" s="16"/>
      <c r="F21" s="16" t="s">
        <v>25</v>
      </c>
      <c r="G21" s="16"/>
      <c r="H21" s="16"/>
      <c r="I21" s="16"/>
      <c r="J21" s="16"/>
      <c r="K21" s="16"/>
      <c r="L21" s="16"/>
      <c r="M21" s="16"/>
      <c r="N21" s="16"/>
      <c r="O21" s="17">
        <f>VLOOKUP($F21,[1]TDSheet!$D$8:$P$49,13,0)</f>
        <v>1515.6209999999999</v>
      </c>
      <c r="P21" s="18">
        <f>VLOOKUP($F21,[1]TDSheet!$D$8:$P$49,12,0)</f>
        <v>1</v>
      </c>
      <c r="Q21" s="19"/>
      <c r="R21" s="20">
        <f t="shared" si="0"/>
        <v>0</v>
      </c>
    </row>
    <row r="22" spans="1:18" ht="11.25" customHeight="1" outlineLevel="1" x14ac:dyDescent="0.2">
      <c r="A22" s="21"/>
      <c r="B22" s="16" t="s">
        <v>3</v>
      </c>
      <c r="C22" s="16"/>
      <c r="D22" s="16"/>
      <c r="E22" s="16"/>
      <c r="F22" s="16" t="s">
        <v>26</v>
      </c>
      <c r="G22" s="16"/>
      <c r="H22" s="16"/>
      <c r="I22" s="16"/>
      <c r="J22" s="16"/>
      <c r="K22" s="16"/>
      <c r="L22" s="16"/>
      <c r="M22" s="16"/>
      <c r="N22" s="16"/>
      <c r="O22" s="17">
        <f>VLOOKUP($F22,[1]TDSheet!$D$8:$P$49,13,0)</f>
        <v>1515.6209999999999</v>
      </c>
      <c r="P22" s="18">
        <f>VLOOKUP($F22,[1]TDSheet!$D$8:$P$49,12,0)</f>
        <v>6</v>
      </c>
      <c r="Q22" s="19"/>
      <c r="R22" s="20">
        <f t="shared" ref="R22:R42" si="1">O22*Q22</f>
        <v>0</v>
      </c>
    </row>
    <row r="23" spans="1:18" ht="11.25" customHeight="1" outlineLevel="1" x14ac:dyDescent="0.2">
      <c r="A23" s="21"/>
      <c r="B23" s="16" t="s">
        <v>3</v>
      </c>
      <c r="C23" s="16"/>
      <c r="D23" s="16"/>
      <c r="E23" s="16"/>
      <c r="F23" s="16" t="s">
        <v>27</v>
      </c>
      <c r="G23" s="16"/>
      <c r="H23" s="16"/>
      <c r="I23" s="16"/>
      <c r="J23" s="16"/>
      <c r="K23" s="16"/>
      <c r="L23" s="16"/>
      <c r="M23" s="16"/>
      <c r="N23" s="16"/>
      <c r="O23" s="17">
        <f>VLOOKUP($F23,[1]TDSheet!$D$8:$P$49,13,0)</f>
        <v>1515.6209999999999</v>
      </c>
      <c r="P23" s="18">
        <f>VLOOKUP($F23,[1]TDSheet!$D$8:$P$49,12,0)</f>
        <v>9</v>
      </c>
      <c r="Q23" s="19"/>
      <c r="R23" s="20">
        <f t="shared" si="1"/>
        <v>0</v>
      </c>
    </row>
    <row r="24" spans="1:18" ht="11.25" customHeight="1" outlineLevel="1" x14ac:dyDescent="0.2">
      <c r="A24" s="21"/>
      <c r="B24" s="16" t="s">
        <v>3</v>
      </c>
      <c r="C24" s="16"/>
      <c r="D24" s="16"/>
      <c r="E24" s="16"/>
      <c r="F24" s="16" t="s">
        <v>28</v>
      </c>
      <c r="G24" s="16"/>
      <c r="H24" s="16"/>
      <c r="I24" s="16"/>
      <c r="J24" s="16"/>
      <c r="K24" s="16"/>
      <c r="L24" s="16"/>
      <c r="M24" s="16"/>
      <c r="N24" s="16"/>
      <c r="O24" s="17">
        <f>VLOOKUP($F24,[1]TDSheet!$D$8:$P$49,13,0)</f>
        <v>1515.6209999999999</v>
      </c>
      <c r="P24" s="18">
        <f>VLOOKUP($F24,[1]TDSheet!$D$8:$P$49,12,0)</f>
        <v>2</v>
      </c>
      <c r="Q24" s="19"/>
      <c r="R24" s="20">
        <f t="shared" si="1"/>
        <v>0</v>
      </c>
    </row>
    <row r="25" spans="1:18" ht="90" customHeight="1" outlineLevel="1" x14ac:dyDescent="0.2">
      <c r="A25" s="21"/>
      <c r="B25" s="16" t="s">
        <v>3</v>
      </c>
      <c r="C25" s="16"/>
      <c r="D25" s="16"/>
      <c r="E25" s="16"/>
      <c r="F25" s="16" t="s">
        <v>29</v>
      </c>
      <c r="G25" s="16"/>
      <c r="H25" s="16"/>
      <c r="I25" s="16"/>
      <c r="J25" s="16"/>
      <c r="K25" s="16"/>
      <c r="L25" s="16"/>
      <c r="M25" s="16"/>
      <c r="N25" s="16"/>
      <c r="O25" s="17">
        <f>VLOOKUP($F25,[1]TDSheet!$D$8:$P$49,13,0)</f>
        <v>1515.6209999999999</v>
      </c>
      <c r="P25" s="18">
        <f>VLOOKUP($F25,[1]TDSheet!$D$8:$P$49,12,0)</f>
        <v>2</v>
      </c>
      <c r="Q25" s="19"/>
      <c r="R25" s="20">
        <f>O25*Q25</f>
        <v>0</v>
      </c>
    </row>
    <row r="26" spans="1:18" outlineLevel="1" x14ac:dyDescent="0.2">
      <c r="A26" s="15"/>
      <c r="B26" s="16" t="s">
        <v>7</v>
      </c>
      <c r="C26" s="16"/>
      <c r="D26" s="16"/>
      <c r="E26" s="16"/>
      <c r="F26" s="16" t="s">
        <v>30</v>
      </c>
      <c r="G26" s="16"/>
      <c r="H26" s="16"/>
      <c r="I26" s="16"/>
      <c r="J26" s="16"/>
      <c r="K26" s="16"/>
      <c r="L26" s="16"/>
      <c r="M26" s="16"/>
      <c r="N26" s="16"/>
      <c r="O26" s="17">
        <f>VLOOKUP($F26,[1]TDSheet!$D$8:$P$49,13,0)</f>
        <v>816.79575</v>
      </c>
      <c r="P26" s="18">
        <f>VLOOKUP($F26,[1]TDSheet!$D$8:$P$49,12,0)</f>
        <v>10</v>
      </c>
      <c r="Q26" s="19"/>
      <c r="R26" s="20">
        <f t="shared" si="1"/>
        <v>0</v>
      </c>
    </row>
    <row r="27" spans="1:18" outlineLevel="1" x14ac:dyDescent="0.2">
      <c r="A27" s="21"/>
      <c r="B27" s="16" t="s">
        <v>7</v>
      </c>
      <c r="C27" s="16"/>
      <c r="D27" s="16"/>
      <c r="E27" s="16"/>
      <c r="F27" s="16" t="s">
        <v>31</v>
      </c>
      <c r="G27" s="16"/>
      <c r="H27" s="16"/>
      <c r="I27" s="16"/>
      <c r="J27" s="16"/>
      <c r="K27" s="16"/>
      <c r="L27" s="16"/>
      <c r="M27" s="16"/>
      <c r="N27" s="16"/>
      <c r="O27" s="17">
        <f>VLOOKUP($F27,[1]TDSheet!$D$8:$P$49,13,0)</f>
        <v>816.79575</v>
      </c>
      <c r="P27" s="18">
        <f>VLOOKUP($F27,[1]TDSheet!$D$8:$P$49,12,0)</f>
        <v>10</v>
      </c>
      <c r="Q27" s="19"/>
      <c r="R27" s="20">
        <f t="shared" si="1"/>
        <v>0</v>
      </c>
    </row>
    <row r="28" spans="1:18" ht="150.75" customHeight="1" outlineLevel="1" x14ac:dyDescent="0.2">
      <c r="A28" s="21"/>
      <c r="B28" s="16" t="s">
        <v>7</v>
      </c>
      <c r="C28" s="16"/>
      <c r="D28" s="16"/>
      <c r="E28" s="16"/>
      <c r="F28" s="16" t="s">
        <v>32</v>
      </c>
      <c r="G28" s="16"/>
      <c r="H28" s="16"/>
      <c r="I28" s="16"/>
      <c r="J28" s="16"/>
      <c r="K28" s="16"/>
      <c r="L28" s="16"/>
      <c r="M28" s="16"/>
      <c r="N28" s="16"/>
      <c r="O28" s="17">
        <f>VLOOKUP($F28,[1]TDSheet!$D$8:$P$49,13,0)</f>
        <v>816.79575</v>
      </c>
      <c r="P28" s="18">
        <f>VLOOKUP($F28,[1]TDSheet!$D$8:$P$49,12,0)</f>
        <v>25</v>
      </c>
      <c r="Q28" s="19"/>
      <c r="R28" s="20">
        <f t="shared" si="1"/>
        <v>0</v>
      </c>
    </row>
    <row r="29" spans="1:18" outlineLevel="1" x14ac:dyDescent="0.2">
      <c r="A29" s="21"/>
      <c r="B29" s="16" t="s">
        <v>4</v>
      </c>
      <c r="C29" s="16"/>
      <c r="D29" s="16"/>
      <c r="E29" s="16"/>
      <c r="F29" s="16" t="s">
        <v>33</v>
      </c>
      <c r="G29" s="16"/>
      <c r="H29" s="16"/>
      <c r="I29" s="16"/>
      <c r="J29" s="16"/>
      <c r="K29" s="16"/>
      <c r="L29" s="16"/>
      <c r="M29" s="16"/>
      <c r="N29" s="16"/>
      <c r="O29" s="17">
        <f>VLOOKUP($F29,[1]TDSheet!$D$8:$P$49,13,0)</f>
        <v>769.8075</v>
      </c>
      <c r="P29" s="18">
        <f>VLOOKUP($F29,[1]TDSheet!$D$8:$P$49,12,0)</f>
        <v>25</v>
      </c>
      <c r="Q29" s="19"/>
      <c r="R29" s="20">
        <f t="shared" si="1"/>
        <v>0</v>
      </c>
    </row>
    <row r="30" spans="1:18" outlineLevel="1" x14ac:dyDescent="0.2">
      <c r="A30" s="21"/>
      <c r="B30" s="16" t="s">
        <v>4</v>
      </c>
      <c r="C30" s="16"/>
      <c r="D30" s="16"/>
      <c r="E30" s="16"/>
      <c r="F30" s="16" t="s">
        <v>34</v>
      </c>
      <c r="G30" s="16"/>
      <c r="H30" s="16"/>
      <c r="I30" s="16"/>
      <c r="J30" s="16"/>
      <c r="K30" s="16"/>
      <c r="L30" s="16"/>
      <c r="M30" s="16"/>
      <c r="N30" s="16"/>
      <c r="O30" s="17">
        <f>VLOOKUP($F30,[1]TDSheet!$D$8:$P$49,13,0)</f>
        <v>769.8075</v>
      </c>
      <c r="P30" s="18">
        <f>VLOOKUP($F30,[1]TDSheet!$D$8:$P$49,12,0)</f>
        <v>63</v>
      </c>
      <c r="Q30" s="19"/>
      <c r="R30" s="20">
        <f t="shared" si="1"/>
        <v>0</v>
      </c>
    </row>
    <row r="31" spans="1:18" outlineLevel="1" x14ac:dyDescent="0.2">
      <c r="A31" s="21"/>
      <c r="B31" s="16" t="s">
        <v>4</v>
      </c>
      <c r="C31" s="16"/>
      <c r="D31" s="16"/>
      <c r="E31" s="16"/>
      <c r="F31" s="16" t="s">
        <v>35</v>
      </c>
      <c r="G31" s="16"/>
      <c r="H31" s="16"/>
      <c r="I31" s="16"/>
      <c r="J31" s="16"/>
      <c r="K31" s="16"/>
      <c r="L31" s="16"/>
      <c r="M31" s="16"/>
      <c r="N31" s="16"/>
      <c r="O31" s="17">
        <f>VLOOKUP($F31,[1]TDSheet!$D$8:$P$49,13,0)</f>
        <v>769.8075</v>
      </c>
      <c r="P31" s="18">
        <f>VLOOKUP($F31,[1]TDSheet!$D$8:$P$49,12,0)</f>
        <v>25</v>
      </c>
      <c r="Q31" s="19"/>
      <c r="R31" s="20">
        <f t="shared" si="1"/>
        <v>0</v>
      </c>
    </row>
    <row r="32" spans="1:18" ht="141.75" customHeight="1" outlineLevel="1" x14ac:dyDescent="0.2">
      <c r="A32" s="22"/>
      <c r="B32" s="16" t="s">
        <v>4</v>
      </c>
      <c r="C32" s="16"/>
      <c r="D32" s="16"/>
      <c r="E32" s="16"/>
      <c r="F32" s="16" t="s">
        <v>36</v>
      </c>
      <c r="G32" s="16"/>
      <c r="H32" s="16"/>
      <c r="I32" s="16"/>
      <c r="J32" s="16"/>
      <c r="K32" s="16"/>
      <c r="L32" s="16"/>
      <c r="M32" s="16"/>
      <c r="N32" s="16"/>
      <c r="O32" s="17">
        <f>VLOOKUP($F32,[1]TDSheet!$D$8:$P$49,13,0)</f>
        <v>769.8075</v>
      </c>
      <c r="P32" s="18">
        <f>VLOOKUP($F32,[1]TDSheet!$D$8:$P$49,12,0)</f>
        <v>74</v>
      </c>
      <c r="Q32" s="19"/>
      <c r="R32" s="20">
        <f t="shared" si="1"/>
        <v>0</v>
      </c>
    </row>
    <row r="33" spans="1:18" outlineLevel="1" x14ac:dyDescent="0.2">
      <c r="A33" s="21"/>
      <c r="B33" s="16" t="s">
        <v>5</v>
      </c>
      <c r="C33" s="16"/>
      <c r="D33" s="16"/>
      <c r="E33" s="16"/>
      <c r="F33" s="16" t="s">
        <v>37</v>
      </c>
      <c r="G33" s="16"/>
      <c r="H33" s="16"/>
      <c r="I33" s="16"/>
      <c r="J33" s="16"/>
      <c r="K33" s="16"/>
      <c r="L33" s="16"/>
      <c r="M33" s="16"/>
      <c r="N33" s="16"/>
      <c r="O33" s="17">
        <f>VLOOKUP($F33,[1]TDSheet!$D$8:$P$49,13,0)</f>
        <v>859.78499999999997</v>
      </c>
      <c r="P33" s="18">
        <f>VLOOKUP($F33,[1]TDSheet!$D$8:$P$49,12,0)</f>
        <v>69</v>
      </c>
      <c r="Q33" s="19"/>
      <c r="R33" s="20">
        <f t="shared" si="1"/>
        <v>0</v>
      </c>
    </row>
    <row r="34" spans="1:18" outlineLevel="1" x14ac:dyDescent="0.2">
      <c r="A34" s="21"/>
      <c r="B34" s="16" t="s">
        <v>5</v>
      </c>
      <c r="C34" s="16"/>
      <c r="D34" s="16"/>
      <c r="E34" s="16"/>
      <c r="F34" s="16" t="s">
        <v>38</v>
      </c>
      <c r="G34" s="16"/>
      <c r="H34" s="16"/>
      <c r="I34" s="16"/>
      <c r="J34" s="16"/>
      <c r="K34" s="16"/>
      <c r="L34" s="16"/>
      <c r="M34" s="16"/>
      <c r="N34" s="16"/>
      <c r="O34" s="17">
        <f>VLOOKUP($F34,[1]TDSheet!$D$8:$P$49,13,0)</f>
        <v>859.78499999999997</v>
      </c>
      <c r="P34" s="18">
        <f>VLOOKUP($F34,[1]TDSheet!$D$8:$P$49,12,0)</f>
        <v>62</v>
      </c>
      <c r="Q34" s="19"/>
      <c r="R34" s="20">
        <f t="shared" si="1"/>
        <v>0</v>
      </c>
    </row>
    <row r="35" spans="1:18" outlineLevel="1" x14ac:dyDescent="0.2">
      <c r="A35" s="21"/>
      <c r="B35" s="16" t="s">
        <v>5</v>
      </c>
      <c r="C35" s="16"/>
      <c r="D35" s="16"/>
      <c r="E35" s="16"/>
      <c r="F35" s="16" t="s">
        <v>39</v>
      </c>
      <c r="G35" s="16"/>
      <c r="H35" s="16"/>
      <c r="I35" s="16"/>
      <c r="J35" s="16"/>
      <c r="K35" s="16"/>
      <c r="L35" s="16"/>
      <c r="M35" s="16"/>
      <c r="N35" s="16"/>
      <c r="O35" s="17">
        <f>VLOOKUP($F35,[1]TDSheet!$D$8:$P$49,13,0)</f>
        <v>859.78499999999997</v>
      </c>
      <c r="P35" s="18">
        <f>VLOOKUP($F35,[1]TDSheet!$D$8:$P$49,12,0)</f>
        <v>69</v>
      </c>
      <c r="Q35" s="19"/>
      <c r="R35" s="20">
        <f t="shared" si="1"/>
        <v>0</v>
      </c>
    </row>
    <row r="36" spans="1:18" outlineLevel="1" x14ac:dyDescent="0.2">
      <c r="A36" s="21"/>
      <c r="B36" s="16" t="s">
        <v>5</v>
      </c>
      <c r="C36" s="16"/>
      <c r="D36" s="16"/>
      <c r="E36" s="16"/>
      <c r="F36" s="16" t="s">
        <v>40</v>
      </c>
      <c r="G36" s="16"/>
      <c r="H36" s="16"/>
      <c r="I36" s="16"/>
      <c r="J36" s="16"/>
      <c r="K36" s="16"/>
      <c r="L36" s="16"/>
      <c r="M36" s="16"/>
      <c r="N36" s="16"/>
      <c r="O36" s="17">
        <f>VLOOKUP($F36,[1]TDSheet!$D$8:$P$49,13,0)</f>
        <v>859.78499999999997</v>
      </c>
      <c r="P36" s="18">
        <f>VLOOKUP($F36,[1]TDSheet!$D$8:$P$49,12,0)</f>
        <v>103</v>
      </c>
      <c r="Q36" s="19"/>
      <c r="R36" s="20">
        <f t="shared" si="1"/>
        <v>0</v>
      </c>
    </row>
    <row r="37" spans="1:18" ht="129" customHeight="1" outlineLevel="1" x14ac:dyDescent="0.2">
      <c r="A37" s="22"/>
      <c r="B37" s="16" t="s">
        <v>5</v>
      </c>
      <c r="C37" s="16"/>
      <c r="D37" s="16"/>
      <c r="E37" s="16"/>
      <c r="F37" s="16" t="s">
        <v>41</v>
      </c>
      <c r="G37" s="16"/>
      <c r="H37" s="16"/>
      <c r="I37" s="16"/>
      <c r="J37" s="16"/>
      <c r="K37" s="16"/>
      <c r="L37" s="16"/>
      <c r="M37" s="16"/>
      <c r="N37" s="16"/>
      <c r="O37" s="17">
        <f>VLOOKUP($F37,[1]TDSheet!$D$8:$P$49,13,0)</f>
        <v>859.78499999999997</v>
      </c>
      <c r="P37" s="18">
        <f>VLOOKUP($F37,[1]TDSheet!$D$8:$P$49,12,0)</f>
        <v>92</v>
      </c>
      <c r="Q37" s="19"/>
      <c r="R37" s="20">
        <f t="shared" si="1"/>
        <v>0</v>
      </c>
    </row>
    <row r="38" spans="1:18" outlineLevel="1" x14ac:dyDescent="0.2">
      <c r="A38" s="15"/>
      <c r="B38" s="16" t="s">
        <v>6</v>
      </c>
      <c r="C38" s="16"/>
      <c r="D38" s="16"/>
      <c r="E38" s="16"/>
      <c r="F38" s="16" t="s">
        <v>42</v>
      </c>
      <c r="G38" s="16"/>
      <c r="H38" s="16"/>
      <c r="I38" s="16"/>
      <c r="J38" s="16"/>
      <c r="K38" s="16"/>
      <c r="L38" s="16"/>
      <c r="M38" s="16"/>
      <c r="N38" s="16"/>
      <c r="O38" s="17">
        <f>VLOOKUP($F38,[1]TDSheet!$D$8:$P$49,13,0)</f>
        <v>759.81</v>
      </c>
      <c r="P38" s="18">
        <f>VLOOKUP($F38,[1]TDSheet!$D$8:$P$49,12,0)</f>
        <v>9</v>
      </c>
      <c r="Q38" s="19"/>
      <c r="R38" s="20">
        <f t="shared" si="1"/>
        <v>0</v>
      </c>
    </row>
    <row r="39" spans="1:18" outlineLevel="1" x14ac:dyDescent="0.2">
      <c r="A39" s="21"/>
      <c r="B39" s="16" t="s">
        <v>6</v>
      </c>
      <c r="C39" s="16"/>
      <c r="D39" s="16"/>
      <c r="E39" s="16"/>
      <c r="F39" s="16" t="s">
        <v>43</v>
      </c>
      <c r="G39" s="16"/>
      <c r="H39" s="16"/>
      <c r="I39" s="16"/>
      <c r="J39" s="16"/>
      <c r="K39" s="16"/>
      <c r="L39" s="16"/>
      <c r="M39" s="16"/>
      <c r="N39" s="16"/>
      <c r="O39" s="17">
        <f>VLOOKUP($F39,[1]TDSheet!$D$8:$P$49,13,0)</f>
        <v>759.81</v>
      </c>
      <c r="P39" s="18">
        <f>VLOOKUP($F39,[1]TDSheet!$D$8:$P$49,12,0)</f>
        <v>3</v>
      </c>
      <c r="Q39" s="19"/>
      <c r="R39" s="20">
        <f t="shared" si="1"/>
        <v>0</v>
      </c>
    </row>
    <row r="40" spans="1:18" outlineLevel="1" x14ac:dyDescent="0.2">
      <c r="A40" s="21"/>
      <c r="B40" s="16" t="s">
        <v>6</v>
      </c>
      <c r="C40" s="16"/>
      <c r="D40" s="16"/>
      <c r="E40" s="16"/>
      <c r="F40" s="16" t="s">
        <v>44</v>
      </c>
      <c r="G40" s="16"/>
      <c r="H40" s="16"/>
      <c r="I40" s="16"/>
      <c r="J40" s="16"/>
      <c r="K40" s="16"/>
      <c r="L40" s="16"/>
      <c r="M40" s="16"/>
      <c r="N40" s="16"/>
      <c r="O40" s="17">
        <f>VLOOKUP($F40,[1]TDSheet!$D$8:$P$49,13,0)</f>
        <v>759.81</v>
      </c>
      <c r="P40" s="18">
        <f>VLOOKUP($F40,[1]TDSheet!$D$8:$P$49,12,0)</f>
        <v>43</v>
      </c>
      <c r="Q40" s="19"/>
      <c r="R40" s="20">
        <f t="shared" si="1"/>
        <v>0</v>
      </c>
    </row>
    <row r="41" spans="1:18" outlineLevel="1" x14ac:dyDescent="0.2">
      <c r="A41" s="21"/>
      <c r="B41" s="16" t="s">
        <v>6</v>
      </c>
      <c r="C41" s="16"/>
      <c r="D41" s="16"/>
      <c r="E41" s="16"/>
      <c r="F41" s="16" t="s">
        <v>45</v>
      </c>
      <c r="G41" s="16"/>
      <c r="H41" s="16"/>
      <c r="I41" s="16"/>
      <c r="J41" s="16"/>
      <c r="K41" s="16"/>
      <c r="L41" s="16"/>
      <c r="M41" s="16"/>
      <c r="N41" s="16"/>
      <c r="O41" s="17">
        <f>VLOOKUP($F41,[1]TDSheet!$D$8:$P$49,13,0)</f>
        <v>759.81</v>
      </c>
      <c r="P41" s="18">
        <f>VLOOKUP($F41,[1]TDSheet!$D$8:$P$49,12,0)</f>
        <v>1</v>
      </c>
      <c r="Q41" s="19"/>
      <c r="R41" s="20">
        <f t="shared" si="1"/>
        <v>0</v>
      </c>
    </row>
    <row r="42" spans="1:18" ht="127.5" customHeight="1" outlineLevel="1" x14ac:dyDescent="0.2">
      <c r="A42" s="22"/>
      <c r="B42" s="16" t="s">
        <v>6</v>
      </c>
      <c r="C42" s="16"/>
      <c r="D42" s="16"/>
      <c r="E42" s="16"/>
      <c r="F42" s="16" t="s">
        <v>46</v>
      </c>
      <c r="G42" s="16"/>
      <c r="H42" s="16"/>
      <c r="I42" s="16"/>
      <c r="J42" s="16"/>
      <c r="K42" s="16"/>
      <c r="L42" s="16"/>
      <c r="M42" s="16"/>
      <c r="N42" s="16"/>
      <c r="O42" s="17">
        <f>VLOOKUP($F42,[1]TDSheet!$D$8:$P$49,13,0)</f>
        <v>759.81</v>
      </c>
      <c r="P42" s="18">
        <f>VLOOKUP($F42,[1]TDSheet!$D$8:$P$49,12,0)</f>
        <v>3</v>
      </c>
      <c r="Q42" s="19"/>
      <c r="R42" s="20">
        <f t="shared" si="1"/>
        <v>0</v>
      </c>
    </row>
  </sheetData>
  <mergeCells count="87">
    <mergeCell ref="B41:E41"/>
    <mergeCell ref="F41:N41"/>
    <mergeCell ref="B42:E42"/>
    <mergeCell ref="F42:N42"/>
    <mergeCell ref="F36:N36"/>
    <mergeCell ref="B37:E37"/>
    <mergeCell ref="B38:E38"/>
    <mergeCell ref="F38:N38"/>
    <mergeCell ref="B39:E39"/>
    <mergeCell ref="F39:N39"/>
    <mergeCell ref="B34:E34"/>
    <mergeCell ref="F34:N34"/>
    <mergeCell ref="B35:E35"/>
    <mergeCell ref="F35:N35"/>
    <mergeCell ref="B36:E36"/>
    <mergeCell ref="B40:E40"/>
    <mergeCell ref="F40:N40"/>
    <mergeCell ref="B29:E29"/>
    <mergeCell ref="F29:N29"/>
    <mergeCell ref="F37:N37"/>
    <mergeCell ref="F33:N33"/>
    <mergeCell ref="B30:E30"/>
    <mergeCell ref="F30:N30"/>
    <mergeCell ref="B31:E31"/>
    <mergeCell ref="F31:N31"/>
    <mergeCell ref="B33:E33"/>
    <mergeCell ref="B32:E32"/>
    <mergeCell ref="F32:N32"/>
    <mergeCell ref="B26:E26"/>
    <mergeCell ref="F26:N26"/>
    <mergeCell ref="B27:E27"/>
    <mergeCell ref="F27:N27"/>
    <mergeCell ref="B28:E28"/>
    <mergeCell ref="F28:N28"/>
    <mergeCell ref="B23:E23"/>
    <mergeCell ref="F23:N23"/>
    <mergeCell ref="B24:E24"/>
    <mergeCell ref="F24:N24"/>
    <mergeCell ref="B22:E22"/>
    <mergeCell ref="F22:N22"/>
    <mergeCell ref="B20:E20"/>
    <mergeCell ref="F20:N20"/>
    <mergeCell ref="B21:E21"/>
    <mergeCell ref="F21:N21"/>
    <mergeCell ref="B18:E18"/>
    <mergeCell ref="F18:N18"/>
    <mergeCell ref="B19:E19"/>
    <mergeCell ref="F19:N19"/>
    <mergeCell ref="B16:E16"/>
    <mergeCell ref="F16:N16"/>
    <mergeCell ref="B17:E17"/>
    <mergeCell ref="F17:N17"/>
    <mergeCell ref="B14:E14"/>
    <mergeCell ref="F14:N14"/>
    <mergeCell ref="B15:E15"/>
    <mergeCell ref="F15:N15"/>
    <mergeCell ref="B13:E13"/>
    <mergeCell ref="F13:N13"/>
    <mergeCell ref="B12:E12"/>
    <mergeCell ref="F12:N12"/>
    <mergeCell ref="B11:E11"/>
    <mergeCell ref="F11:N11"/>
    <mergeCell ref="B9:E9"/>
    <mergeCell ref="F9:N9"/>
    <mergeCell ref="B10:E10"/>
    <mergeCell ref="F10:N10"/>
    <mergeCell ref="B6:E6"/>
    <mergeCell ref="F6:N6"/>
    <mergeCell ref="B7:E7"/>
    <mergeCell ref="F7:N7"/>
    <mergeCell ref="B8:E8"/>
    <mergeCell ref="F8:N8"/>
    <mergeCell ref="B5:E5"/>
    <mergeCell ref="F5:N5"/>
    <mergeCell ref="A1:N1"/>
    <mergeCell ref="A2:N2"/>
    <mergeCell ref="B4:E4"/>
    <mergeCell ref="F4:N4"/>
    <mergeCell ref="A9:A13"/>
    <mergeCell ref="A14:A25"/>
    <mergeCell ref="A26:A28"/>
    <mergeCell ref="A29:A32"/>
    <mergeCell ref="A33:A37"/>
    <mergeCell ref="A38:A42"/>
    <mergeCell ref="B25:E25"/>
    <mergeCell ref="F25:N25"/>
    <mergeCell ref="A5:A8"/>
  </mergeCells>
  <pageMargins left="0" right="0" top="0" bottom="0" header="0" footer="0"/>
  <pageSetup paperSize="9" scale="85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TDSheet!Print_Area</vt:lpstr>
      <vt:lpstr>TDSheet!Print_Titles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</dc:creator>
  <cp:lastModifiedBy>PPPP</cp:lastModifiedBy>
  <cp:revision>1</cp:revision>
  <cp:lastPrinted>2026-08-11T15:50:41Z</cp:lastPrinted>
  <dcterms:created xsi:type="dcterms:W3CDTF">2021-09-09T07:54:13Z</dcterms:created>
  <dcterms:modified xsi:type="dcterms:W3CDTF">2026-08-11T15:50:55Z</dcterms:modified>
</cp:coreProperties>
</file>