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7330" windowHeight="13845"/>
  </bookViews>
  <sheets>
    <sheet name="Sheet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AC5" i="1"/>
  <c r="AA5"/>
  <c r="R100" l="1"/>
  <c r="C173"/>
  <c r="Z173" s="1"/>
  <c r="AB173"/>
  <c r="C155"/>
  <c r="AD155" s="1"/>
  <c r="AB155"/>
  <c r="C137"/>
  <c r="AD137" s="1"/>
  <c r="AB137"/>
  <c r="C119"/>
  <c r="AD119" s="1"/>
  <c r="AB119"/>
  <c r="C101"/>
  <c r="AD101" s="1"/>
  <c r="AB101"/>
  <c r="C82"/>
  <c r="Z82" s="1"/>
  <c r="AB82"/>
  <c r="C64"/>
  <c r="Z64" s="1"/>
  <c r="AB64"/>
  <c r="C46"/>
  <c r="AD46" s="1"/>
  <c r="AB46"/>
  <c r="C27"/>
  <c r="AD27" s="1"/>
  <c r="AB27"/>
  <c r="C9"/>
  <c r="AD9" s="1"/>
  <c r="AB9"/>
  <c r="R8" l="1"/>
  <c r="AD82"/>
  <c r="Z119"/>
  <c r="K100"/>
  <c r="R45"/>
  <c r="Z137"/>
  <c r="Z101"/>
  <c r="AD173"/>
  <c r="Z9"/>
  <c r="P8" s="1"/>
  <c r="AD64"/>
  <c r="Z27"/>
  <c r="Z155"/>
  <c r="Z46"/>
  <c r="P45" s="1"/>
  <c r="K8"/>
  <c r="AB5" l="1"/>
  <c r="R6" s="1"/>
  <c r="K45"/>
  <c r="Z5"/>
  <c r="P6" s="1"/>
  <c r="P100"/>
  <c r="AD5"/>
  <c r="K6" s="1"/>
</calcChain>
</file>

<file path=xl/sharedStrings.xml><?xml version="1.0" encoding="utf-8"?>
<sst xmlns="http://schemas.openxmlformats.org/spreadsheetml/2006/main" count="99" uniqueCount="65">
  <si>
    <t/>
  </si>
  <si>
    <t>0001 White</t>
  </si>
  <si>
    <t>EVELEN</t>
  </si>
  <si>
    <t>Amount:</t>
  </si>
  <si>
    <t>Bras:</t>
  </si>
  <si>
    <t>Briefs:</t>
  </si>
  <si>
    <t>08212 0001 Bra</t>
  </si>
  <si>
    <r>
      <t>Бюстгальтер c полупоролоновой чашкой на косточках</t>
    </r>
    <r>
      <rPr>
        <sz val="11"/>
        <color theme="1"/>
        <rFont val="Calibri"/>
        <family val="2"/>
        <charset val="204"/>
        <scheme val="minor"/>
      </rPr>
      <t>_x000D_
55% полиамид, 20% эластан, 25% хлопок</t>
    </r>
  </si>
  <si>
    <t>12</t>
  </si>
  <si>
    <t>75B</t>
  </si>
  <si>
    <t>75C</t>
  </si>
  <si>
    <r>
      <t>Бюстгальтер с легкой чашкой на косточках</t>
    </r>
    <r>
      <rPr>
        <sz val="11"/>
        <color theme="1"/>
        <rFont val="Calibri"/>
        <family val="2"/>
        <charset val="204"/>
        <scheme val="minor"/>
      </rPr>
      <t>_x000D_
85% полиамид, 15% эластан</t>
    </r>
  </si>
  <si>
    <t>70D</t>
  </si>
  <si>
    <t>70E</t>
  </si>
  <si>
    <t>70F</t>
  </si>
  <si>
    <t>70G</t>
  </si>
  <si>
    <t>70H</t>
  </si>
  <si>
    <t>75E</t>
  </si>
  <si>
    <t>80D</t>
  </si>
  <si>
    <t>80E</t>
  </si>
  <si>
    <t>80F</t>
  </si>
  <si>
    <t>85D</t>
  </si>
  <si>
    <t>08214 0001 Bra</t>
  </si>
  <si>
    <t>14</t>
  </si>
  <si>
    <t>75D</t>
  </si>
  <si>
    <t>75F</t>
  </si>
  <si>
    <t>80B</t>
  </si>
  <si>
    <t>85B</t>
  </si>
  <si>
    <t>85E</t>
  </si>
  <si>
    <t>0168 Silver peony</t>
  </si>
  <si>
    <t>08201 0168 Bra</t>
  </si>
  <si>
    <r>
      <t>Бюстгальтер с твердой чашкой PUSH UP</t>
    </r>
    <r>
      <rPr>
        <sz val="11"/>
        <color theme="1"/>
        <rFont val="Calibri"/>
        <family val="2"/>
        <charset val="204"/>
        <scheme val="minor"/>
      </rPr>
      <t>_x000D_
85% полиамид, 15% эластан</t>
    </r>
  </si>
  <si>
    <t>01</t>
  </si>
  <si>
    <t>65F</t>
  </si>
  <si>
    <t>08214 0168 Bra</t>
  </si>
  <si>
    <t>08275 0168 Bra</t>
  </si>
  <si>
    <r>
      <t>Бюстгальтер с чашкой спейсер на косточках</t>
    </r>
    <r>
      <rPr>
        <sz val="11"/>
        <color theme="1"/>
        <rFont val="Calibri"/>
        <family val="2"/>
        <charset val="204"/>
        <scheme val="minor"/>
      </rPr>
      <t>_x000D_
85% полиамид, 15% эластан</t>
    </r>
  </si>
  <si>
    <t>75</t>
  </si>
  <si>
    <t>65H</t>
  </si>
  <si>
    <t>65I</t>
  </si>
  <si>
    <t>0170 Black</t>
  </si>
  <si>
    <t>08201 0170 Bra</t>
  </si>
  <si>
    <t>65D</t>
  </si>
  <si>
    <t>08211 0170 Bra</t>
  </si>
  <si>
    <r>
      <t>Бюстгальтер с поролоновой чашкой на косточках</t>
    </r>
    <r>
      <rPr>
        <sz val="11"/>
        <color theme="1"/>
        <rFont val="Calibri"/>
        <family val="2"/>
        <charset val="204"/>
        <scheme val="minor"/>
      </rPr>
      <t>_x000D_
55% полиамид, 20% эластан, 25% хлопок</t>
    </r>
  </si>
  <si>
    <t>11</t>
  </si>
  <si>
    <t>08214 0170 Bra</t>
  </si>
  <si>
    <t>70B</t>
  </si>
  <si>
    <t>08214B 0170 Bra</t>
  </si>
  <si>
    <t>08275 0170 Bra</t>
  </si>
  <si>
    <t>65G</t>
  </si>
  <si>
    <t>End</t>
  </si>
  <si>
    <t>TOTAL AMOUNT:</t>
  </si>
  <si>
    <t>TOTAL BRAS:</t>
  </si>
  <si>
    <t>TOTAL BRIEFS:</t>
  </si>
  <si>
    <r>
      <t>Underwired half-padded bra</t>
    </r>
    <r>
      <rPr>
        <sz val="11"/>
        <color theme="1"/>
        <rFont val="Calibri"/>
        <family val="2"/>
        <charset val="204"/>
        <scheme val="minor"/>
      </rPr>
      <t>_x000D_
55% polyamide, 20% elastane, 25% cotton</t>
    </r>
  </si>
  <si>
    <r>
      <t>Underwired soft cup bra</t>
    </r>
    <r>
      <rPr>
        <sz val="11"/>
        <color theme="1"/>
        <rFont val="Calibri"/>
        <family val="2"/>
        <charset val="204"/>
        <scheme val="minor"/>
      </rPr>
      <t>_x000D_
85% polyamide, 15% elastane</t>
    </r>
  </si>
  <si>
    <r>
      <t>Underwired molded cup push-up bra</t>
    </r>
    <r>
      <rPr>
        <sz val="11"/>
        <color theme="1"/>
        <rFont val="Calibri"/>
        <family val="2"/>
        <charset val="204"/>
        <scheme val="minor"/>
      </rPr>
      <t>_x000D_
85% polyamide, 15% elastane</t>
    </r>
  </si>
  <si>
    <r>
      <t>Underwired spacer cup bra</t>
    </r>
    <r>
      <rPr>
        <sz val="11"/>
        <color theme="1"/>
        <rFont val="Calibri"/>
        <family val="2"/>
        <charset val="204"/>
        <scheme val="minor"/>
      </rPr>
      <t>_x000D_
85% polyamide, 15% elastane</t>
    </r>
  </si>
  <si>
    <r>
      <t>Underwired padded bra</t>
    </r>
    <r>
      <rPr>
        <sz val="11"/>
        <color theme="1"/>
        <rFont val="Calibri"/>
        <family val="2"/>
        <charset val="204"/>
        <scheme val="minor"/>
      </rPr>
      <t>_x000D_
55% polyamide, 20% elastane, 25% cotton</t>
    </r>
  </si>
  <si>
    <t>Важно!</t>
  </si>
  <si>
    <t>Цены могут измениться с учётом изменений курса валюты.</t>
  </si>
  <si>
    <t>Наименование</t>
  </si>
  <si>
    <t>Количество</t>
  </si>
  <si>
    <t>Цена</t>
  </si>
</sst>
</file>

<file path=xl/styles.xml><?xml version="1.0" encoding="utf-8"?>
<styleSheet xmlns="http://schemas.openxmlformats.org/spreadsheetml/2006/main">
  <numFmts count="2">
    <numFmt numFmtId="165" formatCode="#,##0.00\ [$€-1]"/>
    <numFmt numFmtId="166" formatCode="#,##0&quot; &quot;&quot;р.&quot;"/>
  </numFmts>
  <fonts count="17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20"/>
      <color rgb="FF000080"/>
      <name val="Calibri"/>
      <family val="2"/>
      <charset val="204"/>
      <scheme val="minor"/>
    </font>
    <font>
      <sz val="11"/>
      <color rgb="FFFFFFFF"/>
      <name val="Calibri"/>
      <family val="2"/>
      <charset val="204"/>
      <scheme val="minor"/>
    </font>
    <font>
      <b/>
      <sz val="16"/>
      <color rgb="FFFFFFFF"/>
      <name val="Calibri"/>
      <family val="2"/>
      <charset val="204"/>
      <scheme val="minor"/>
    </font>
    <font>
      <b/>
      <sz val="11"/>
      <color rgb="FFFFFFFF"/>
      <name val="Calibri"/>
      <family val="2"/>
      <charset val="204"/>
      <scheme val="minor"/>
    </font>
    <font>
      <b/>
      <sz val="24"/>
      <name val="Times New Roman"/>
      <family val="1"/>
      <charset val="204"/>
    </font>
    <font>
      <b/>
      <sz val="10"/>
      <color indexed="24"/>
      <name val="Calibri"/>
      <family val="2"/>
      <charset val="204"/>
    </font>
    <font>
      <b/>
      <sz val="22"/>
      <color indexed="20"/>
      <name val="Calibri"/>
      <family val="2"/>
      <charset val="204"/>
    </font>
    <font>
      <b/>
      <sz val="11"/>
      <color indexed="31"/>
      <name val="Calibri"/>
      <family val="2"/>
      <charset val="204"/>
    </font>
    <font>
      <b/>
      <sz val="8"/>
      <color indexed="20"/>
      <name val="Calibri"/>
      <family val="2"/>
      <charset val="204"/>
    </font>
    <font>
      <b/>
      <i/>
      <sz val="22"/>
      <color indexed="8"/>
      <name val="Calibri"/>
      <family val="2"/>
      <charset val="204"/>
    </font>
    <font>
      <b/>
      <sz val="10"/>
      <color indexed="9"/>
      <name val="Calibri"/>
      <family val="2"/>
      <charset val="204"/>
    </font>
    <font>
      <sz val="10"/>
      <color indexed="9"/>
      <name val="Calibri"/>
      <family val="2"/>
      <charset val="204"/>
    </font>
    <font>
      <b/>
      <sz val="12"/>
      <color indexed="9"/>
      <name val="Calibri"/>
      <family val="2"/>
      <charset val="204"/>
    </font>
    <font>
      <b/>
      <sz val="14"/>
      <color rgb="FFFF0000"/>
      <name val="Calibri"/>
      <family val="2"/>
      <charset val="204"/>
      <scheme val="minor"/>
    </font>
    <font>
      <sz val="14"/>
      <color rgb="FFFF0000"/>
      <name val="Calibri"/>
      <family val="2"/>
      <charset val="204"/>
      <scheme val="minor"/>
    </font>
  </fonts>
  <fills count="10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CCCCFF"/>
        <bgColor indexed="64"/>
      </patternFill>
    </fill>
    <fill>
      <patternFill patternType="solid">
        <fgColor rgb="FF666699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FFE5E5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54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auto="1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 style="thin">
        <color indexed="64"/>
      </top>
      <bottom style="thin">
        <color indexed="64"/>
      </bottom>
      <diagonal/>
    </border>
    <border>
      <left/>
      <right style="thin">
        <color auto="1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auto="1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79">
    <xf numFmtId="0" fontId="0" fillId="0" borderId="0" xfId="0"/>
    <xf numFmtId="0" fontId="0" fillId="2" borderId="0" xfId="0" applyFont="1" applyFill="1"/>
    <xf numFmtId="0" fontId="3" fillId="4" borderId="3" xfId="0" applyFont="1" applyFill="1" applyBorder="1"/>
    <xf numFmtId="0" fontId="3" fillId="4" borderId="2" xfId="0" applyFont="1" applyFill="1" applyBorder="1" applyAlignment="1">
      <alignment horizontal="right"/>
    </xf>
    <xf numFmtId="0" fontId="4" fillId="4" borderId="3" xfId="0" applyFont="1" applyFill="1" applyBorder="1"/>
    <xf numFmtId="0" fontId="3" fillId="4" borderId="3" xfId="0" applyFont="1" applyFill="1" applyBorder="1" applyAlignment="1">
      <alignment horizontal="right"/>
    </xf>
    <xf numFmtId="0" fontId="0" fillId="3" borderId="0" xfId="0" applyFont="1" applyFill="1"/>
    <xf numFmtId="0" fontId="1" fillId="3" borderId="0" xfId="0" applyFont="1" applyFill="1"/>
    <xf numFmtId="0" fontId="1" fillId="3" borderId="1" xfId="0" applyFont="1" applyFill="1" applyBorder="1"/>
    <xf numFmtId="49" fontId="0" fillId="2" borderId="0" xfId="0" applyNumberFormat="1" applyFont="1" applyFill="1"/>
    <xf numFmtId="0" fontId="1" fillId="2" borderId="6" xfId="0" applyFont="1" applyFill="1" applyBorder="1" applyAlignment="1">
      <alignment horizontal="right"/>
    </xf>
    <xf numFmtId="0" fontId="1" fillId="5" borderId="6" xfId="0" applyFont="1" applyFill="1" applyBorder="1" applyAlignment="1">
      <alignment horizontal="right"/>
    </xf>
    <xf numFmtId="0" fontId="0" fillId="2" borderId="6" xfId="0" applyFont="1" applyFill="1" applyBorder="1"/>
    <xf numFmtId="0" fontId="0" fillId="5" borderId="6" xfId="0" applyFont="1" applyFill="1" applyBorder="1"/>
    <xf numFmtId="0" fontId="5" fillId="4" borderId="3" xfId="0" applyFont="1" applyFill="1" applyBorder="1" applyAlignment="1">
      <alignment horizontal="left"/>
    </xf>
    <xf numFmtId="0" fontId="0" fillId="3" borderId="0" xfId="0" applyFont="1" applyFill="1" applyBorder="1"/>
    <xf numFmtId="0" fontId="3" fillId="4" borderId="9" xfId="0" applyFont="1" applyFill="1" applyBorder="1"/>
    <xf numFmtId="0" fontId="0" fillId="3" borderId="8" xfId="0" applyFont="1" applyFill="1" applyBorder="1"/>
    <xf numFmtId="0" fontId="0" fillId="2" borderId="11" xfId="0" applyFont="1" applyFill="1" applyBorder="1"/>
    <xf numFmtId="0" fontId="0" fillId="5" borderId="11" xfId="0" applyFont="1" applyFill="1" applyBorder="1"/>
    <xf numFmtId="0" fontId="0" fillId="2" borderId="12" xfId="0" applyFont="1" applyFill="1" applyBorder="1"/>
    <xf numFmtId="0" fontId="0" fillId="3" borderId="12" xfId="0" applyFont="1" applyFill="1" applyBorder="1"/>
    <xf numFmtId="0" fontId="0" fillId="3" borderId="13" xfId="0" applyFont="1" applyFill="1" applyBorder="1"/>
    <xf numFmtId="0" fontId="5" fillId="4" borderId="9" xfId="0" applyFont="1" applyFill="1" applyBorder="1" applyAlignment="1">
      <alignment horizontal="left"/>
    </xf>
    <xf numFmtId="0" fontId="0" fillId="2" borderId="14" xfId="0" applyFont="1" applyFill="1" applyBorder="1"/>
    <xf numFmtId="0" fontId="0" fillId="5" borderId="14" xfId="0" applyFont="1" applyFill="1" applyBorder="1"/>
    <xf numFmtId="0" fontId="0" fillId="8" borderId="7" xfId="0" applyFill="1" applyBorder="1" applyAlignment="1" applyProtection="1">
      <protection locked="0"/>
    </xf>
    <xf numFmtId="0" fontId="0" fillId="8" borderId="0" xfId="0" applyFill="1" applyAlignment="1" applyProtection="1">
      <alignment horizontal="center"/>
      <protection locked="0"/>
    </xf>
    <xf numFmtId="0" fontId="0" fillId="8" borderId="0" xfId="0" applyFill="1" applyAlignment="1" applyProtection="1">
      <protection locked="0"/>
    </xf>
    <xf numFmtId="0" fontId="0" fillId="8" borderId="0" xfId="0" applyFont="1" applyFill="1"/>
    <xf numFmtId="14" fontId="7" fillId="6" borderId="16" xfId="0" applyNumberFormat="1" applyFont="1" applyFill="1" applyBorder="1" applyAlignment="1" applyProtection="1">
      <alignment horizontal="left" vertical="center" wrapText="1"/>
      <protection locked="0"/>
    </xf>
    <xf numFmtId="0" fontId="8" fillId="6" borderId="17" xfId="0" applyFont="1" applyFill="1" applyBorder="1" applyAlignment="1" applyProtection="1">
      <alignment vertical="center" wrapText="1"/>
      <protection locked="0"/>
    </xf>
    <xf numFmtId="14" fontId="10" fillId="6" borderId="17" xfId="0" applyNumberFormat="1" applyFont="1" applyFill="1" applyBorder="1" applyAlignment="1" applyProtection="1">
      <alignment vertical="center" wrapText="1"/>
      <protection locked="0"/>
    </xf>
    <xf numFmtId="0" fontId="11" fillId="6" borderId="17" xfId="0" applyFont="1" applyFill="1" applyBorder="1" applyAlignment="1" applyProtection="1">
      <alignment vertical="center"/>
      <protection locked="0"/>
    </xf>
    <xf numFmtId="0" fontId="11" fillId="6" borderId="18" xfId="0" applyFont="1" applyFill="1" applyBorder="1" applyAlignment="1" applyProtection="1">
      <alignment vertical="center"/>
      <protection locked="0"/>
    </xf>
    <xf numFmtId="0" fontId="11" fillId="7" borderId="0" xfId="0" applyFont="1" applyFill="1" applyBorder="1" applyAlignment="1" applyProtection="1">
      <alignment vertical="center"/>
      <protection locked="0"/>
    </xf>
    <xf numFmtId="0" fontId="0" fillId="8" borderId="0" xfId="0" applyFill="1" applyBorder="1" applyAlignment="1" applyProtection="1">
      <alignment horizontal="center"/>
      <protection locked="0"/>
    </xf>
    <xf numFmtId="0" fontId="12" fillId="9" borderId="19" xfId="0" applyFont="1" applyFill="1" applyBorder="1" applyAlignment="1" applyProtection="1">
      <alignment horizontal="center" vertical="center" wrapText="1"/>
      <protection locked="0"/>
    </xf>
    <xf numFmtId="0" fontId="13" fillId="9" borderId="15" xfId="0" applyFont="1" applyFill="1" applyBorder="1" applyAlignment="1" applyProtection="1">
      <alignment horizontal="center" vertical="center" wrapText="1"/>
      <protection locked="0"/>
    </xf>
    <xf numFmtId="3" fontId="12" fillId="9" borderId="19" xfId="0" applyNumberFormat="1" applyFont="1" applyFill="1" applyBorder="1" applyAlignment="1" applyProtection="1">
      <alignment horizontal="center" vertical="center" wrapText="1"/>
      <protection locked="0"/>
    </xf>
    <xf numFmtId="3" fontId="12" fillId="9" borderId="5" xfId="0" applyNumberFormat="1" applyFont="1" applyFill="1" applyBorder="1" applyAlignment="1" applyProtection="1">
      <alignment horizontal="center" vertical="center"/>
      <protection locked="0"/>
    </xf>
    <xf numFmtId="0" fontId="12" fillId="9" borderId="5" xfId="0" applyFont="1" applyFill="1" applyBorder="1" applyAlignment="1" applyProtection="1">
      <alignment horizontal="right" vertical="center"/>
      <protection locked="0"/>
    </xf>
    <xf numFmtId="0" fontId="14" fillId="9" borderId="5" xfId="0" applyNumberFormat="1" applyFont="1" applyFill="1" applyBorder="1" applyAlignment="1" applyProtection="1">
      <alignment horizontal="left" vertical="center" indent="1"/>
      <protection locked="0"/>
    </xf>
    <xf numFmtId="0" fontId="14" fillId="9" borderId="15" xfId="0" applyNumberFormat="1" applyFont="1" applyFill="1" applyBorder="1" applyAlignment="1" applyProtection="1">
      <alignment horizontal="left" vertical="center" indent="1"/>
      <protection locked="0"/>
    </xf>
    <xf numFmtId="0" fontId="14" fillId="9" borderId="0" xfId="0" applyNumberFormat="1" applyFont="1" applyFill="1" applyBorder="1" applyAlignment="1" applyProtection="1">
      <alignment horizontal="left" vertical="center" indent="1"/>
      <protection locked="0"/>
    </xf>
    <xf numFmtId="0" fontId="0" fillId="0" borderId="0" xfId="0" applyAlignment="1" applyProtection="1">
      <alignment horizontal="center"/>
      <protection locked="0"/>
    </xf>
    <xf numFmtId="165" fontId="14" fillId="9" borderId="5" xfId="0" applyNumberFormat="1" applyFont="1" applyFill="1" applyBorder="1" applyAlignment="1" applyProtection="1">
      <alignment horizontal="left" vertical="center"/>
      <protection locked="0"/>
    </xf>
    <xf numFmtId="0" fontId="6" fillId="6" borderId="17" xfId="0" applyFont="1" applyFill="1" applyBorder="1" applyAlignment="1" applyProtection="1">
      <alignment horizontal="center" vertical="center" wrapText="1"/>
      <protection locked="0"/>
    </xf>
    <xf numFmtId="14" fontId="9" fillId="6" borderId="17" xfId="0" applyNumberFormat="1" applyFont="1" applyFill="1" applyBorder="1" applyAlignment="1" applyProtection="1">
      <alignment horizontal="center" vertical="center" wrapText="1"/>
      <protection locked="0"/>
    </xf>
    <xf numFmtId="0" fontId="0" fillId="2" borderId="6" xfId="0" applyFont="1" applyFill="1" applyBorder="1"/>
    <xf numFmtId="0" fontId="0" fillId="2" borderId="11" xfId="0" applyFont="1" applyFill="1" applyBorder="1"/>
    <xf numFmtId="0" fontId="1" fillId="3" borderId="0" xfId="0" applyFont="1" applyFill="1" applyAlignment="1">
      <alignment vertical="top" wrapText="1"/>
    </xf>
    <xf numFmtId="0" fontId="0" fillId="3" borderId="0" xfId="0" applyFont="1" applyFill="1" applyAlignment="1">
      <alignment vertical="top"/>
    </xf>
    <xf numFmtId="0" fontId="0" fillId="3" borderId="8" xfId="0" applyFont="1" applyFill="1" applyBorder="1" applyAlignment="1">
      <alignment vertical="top"/>
    </xf>
    <xf numFmtId="0" fontId="1" fillId="3" borderId="0" xfId="0" applyFont="1" applyFill="1" applyBorder="1" applyAlignment="1">
      <alignment vertical="top" wrapText="1"/>
    </xf>
    <xf numFmtId="0" fontId="0" fillId="3" borderId="0" xfId="0" applyFont="1" applyFill="1" applyBorder="1" applyAlignment="1">
      <alignment vertical="top"/>
    </xf>
    <xf numFmtId="0" fontId="1" fillId="2" borderId="6" xfId="0" applyFont="1" applyFill="1" applyBorder="1" applyAlignment="1">
      <alignment horizontal="center"/>
    </xf>
    <xf numFmtId="0" fontId="0" fillId="2" borderId="6" xfId="0" applyFont="1" applyFill="1" applyBorder="1" applyAlignment="1">
      <alignment horizontal="center"/>
    </xf>
    <xf numFmtId="0" fontId="1" fillId="3" borderId="5" xfId="0" applyFont="1" applyFill="1" applyBorder="1" applyAlignment="1">
      <alignment vertical="top" wrapText="1"/>
    </xf>
    <xf numFmtId="0" fontId="0" fillId="3" borderId="5" xfId="0" applyFont="1" applyFill="1" applyBorder="1" applyAlignment="1">
      <alignment vertical="top"/>
    </xf>
    <xf numFmtId="0" fontId="0" fillId="3" borderId="10" xfId="0" applyFont="1" applyFill="1" applyBorder="1" applyAlignment="1">
      <alignment vertical="top"/>
    </xf>
    <xf numFmtId="49" fontId="2" fillId="3" borderId="2" xfId="0" applyNumberFormat="1" applyFont="1" applyFill="1" applyBorder="1" applyAlignment="1">
      <alignment horizontal="center"/>
    </xf>
    <xf numFmtId="49" fontId="2" fillId="3" borderId="3" xfId="0" applyNumberFormat="1" applyFont="1" applyFill="1" applyBorder="1" applyAlignment="1">
      <alignment horizontal="center"/>
    </xf>
    <xf numFmtId="49" fontId="2" fillId="3" borderId="4" xfId="0" applyNumberFormat="1" applyFont="1" applyFill="1" applyBorder="1" applyAlignment="1">
      <alignment horizontal="center"/>
    </xf>
    <xf numFmtId="0" fontId="15" fillId="2" borderId="0" xfId="0" applyFont="1" applyFill="1" applyAlignment="1">
      <alignment horizontal="center" vertical="center"/>
    </xf>
    <xf numFmtId="166" fontId="0" fillId="2" borderId="0" xfId="0" applyNumberFormat="1" applyFont="1" applyFill="1"/>
    <xf numFmtId="0" fontId="16" fillId="2" borderId="0" xfId="0" applyFont="1" applyFill="1" applyAlignment="1">
      <alignment horizontal="center" vertical="center"/>
    </xf>
    <xf numFmtId="166" fontId="12" fillId="9" borderId="19" xfId="0" applyNumberFormat="1" applyFont="1" applyFill="1" applyBorder="1" applyAlignment="1" applyProtection="1">
      <alignment horizontal="center" vertical="center" wrapText="1"/>
      <protection locked="0"/>
    </xf>
    <xf numFmtId="166" fontId="12" fillId="9" borderId="5" xfId="0" applyNumberFormat="1" applyFont="1" applyFill="1" applyBorder="1" applyAlignment="1" applyProtection="1">
      <alignment horizontal="center" vertical="center"/>
      <protection locked="0"/>
    </xf>
    <xf numFmtId="166" fontId="12" fillId="9" borderId="3" xfId="0" applyNumberFormat="1" applyFont="1" applyFill="1" applyBorder="1" applyAlignment="1" applyProtection="1">
      <alignment horizontal="right" vertical="center"/>
      <protection locked="0"/>
    </xf>
    <xf numFmtId="166" fontId="14" fillId="9" borderId="5" xfId="0" applyNumberFormat="1" applyFont="1" applyFill="1" applyBorder="1" applyAlignment="1" applyProtection="1">
      <alignment horizontal="left" vertical="center"/>
      <protection locked="0"/>
    </xf>
    <xf numFmtId="166" fontId="3" fillId="4" borderId="3" xfId="0" applyNumberFormat="1" applyFont="1" applyFill="1" applyBorder="1"/>
    <xf numFmtId="166" fontId="3" fillId="4" borderId="3" xfId="0" applyNumberFormat="1" applyFont="1" applyFill="1" applyBorder="1" applyAlignment="1">
      <alignment horizontal="right"/>
    </xf>
    <xf numFmtId="166" fontId="5" fillId="4" borderId="3" xfId="0" applyNumberFormat="1" applyFont="1" applyFill="1" applyBorder="1" applyAlignment="1">
      <alignment horizontal="left"/>
    </xf>
    <xf numFmtId="166" fontId="1" fillId="3" borderId="0" xfId="0" applyNumberFormat="1" applyFont="1" applyFill="1"/>
    <xf numFmtId="166" fontId="0" fillId="2" borderId="12" xfId="0" applyNumberFormat="1" applyFont="1" applyFill="1" applyBorder="1"/>
    <xf numFmtId="166" fontId="0" fillId="2" borderId="0" xfId="0" applyNumberFormat="1" applyFont="1" applyFill="1" applyAlignment="1">
      <alignment horizontal="center" vertical="center"/>
    </xf>
    <xf numFmtId="166" fontId="3" fillId="4" borderId="3" xfId="0" applyNumberFormat="1" applyFont="1" applyFill="1" applyBorder="1" applyAlignment="1">
      <alignment horizontal="center" vertical="center"/>
    </xf>
    <xf numFmtId="166" fontId="1" fillId="3" borderId="1" xfId="0" applyNumberFormat="1" applyFont="1" applyFill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8.jpeg"/><Relationship Id="rId13" Type="http://schemas.openxmlformats.org/officeDocument/2006/relationships/image" Target="../media/image13.jpeg"/><Relationship Id="rId3" Type="http://schemas.openxmlformats.org/officeDocument/2006/relationships/image" Target="../media/image3.jpeg"/><Relationship Id="rId7" Type="http://schemas.openxmlformats.org/officeDocument/2006/relationships/image" Target="../media/image7.jpeg"/><Relationship Id="rId12" Type="http://schemas.openxmlformats.org/officeDocument/2006/relationships/image" Target="../media/image12.jpeg"/><Relationship Id="rId2" Type="http://schemas.openxmlformats.org/officeDocument/2006/relationships/image" Target="../media/image2.jpeg"/><Relationship Id="rId16" Type="http://schemas.openxmlformats.org/officeDocument/2006/relationships/image" Target="../media/image16.jpeg"/><Relationship Id="rId1" Type="http://schemas.openxmlformats.org/officeDocument/2006/relationships/image" Target="../media/image1.jpeg"/><Relationship Id="rId6" Type="http://schemas.openxmlformats.org/officeDocument/2006/relationships/image" Target="../media/image6.jpeg"/><Relationship Id="rId11" Type="http://schemas.openxmlformats.org/officeDocument/2006/relationships/image" Target="../media/image11.jpeg"/><Relationship Id="rId5" Type="http://schemas.openxmlformats.org/officeDocument/2006/relationships/image" Target="../media/image5.jpeg"/><Relationship Id="rId15" Type="http://schemas.openxmlformats.org/officeDocument/2006/relationships/image" Target="../media/image15.jpeg"/><Relationship Id="rId10" Type="http://schemas.openxmlformats.org/officeDocument/2006/relationships/image" Target="../media/image10.jpeg"/><Relationship Id="rId4" Type="http://schemas.openxmlformats.org/officeDocument/2006/relationships/image" Target="../media/image4.jpeg"/><Relationship Id="rId9" Type="http://schemas.openxmlformats.org/officeDocument/2006/relationships/image" Target="../media/image9.jpeg"/><Relationship Id="rId14" Type="http://schemas.openxmlformats.org/officeDocument/2006/relationships/image" Target="../media/image14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266700</xdr:colOff>
      <xdr:row>9</xdr:row>
      <xdr:rowOff>12700</xdr:rowOff>
    </xdr:from>
    <xdr:to>
      <xdr:col>12</xdr:col>
      <xdr:colOff>304800</xdr:colOff>
      <xdr:row>25</xdr:row>
      <xdr:rowOff>12700</xdr:rowOff>
    </xdr:to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 cstate="screen">
          <a:extLst>
            <a:ext uri="{28A0092B-C50C-407E-A947-70E740481C1C}">
              <a14:useLocalDpi xmlns:a14="http://schemas.microsoft.com/office/drawing/2010/main" xmlns=""/>
            </a:ext>
          </a:extLst>
        </a:blip>
        <a:stretch>
          <a:fillRect/>
        </a:stretch>
      </xdr:blipFill>
      <xdr:spPr>
        <a:xfrm>
          <a:off x="3314700" y="1374775"/>
          <a:ext cx="3048000" cy="3048000"/>
        </a:xfrm>
        <a:prstGeom prst="rect">
          <a:avLst/>
        </a:prstGeom>
      </xdr:spPr>
    </xdr:pic>
    <xdr:clientData/>
  </xdr:twoCellAnchor>
  <xdr:twoCellAnchor editAs="oneCell">
    <xdr:from>
      <xdr:col>5</xdr:col>
      <xdr:colOff>266700</xdr:colOff>
      <xdr:row>27</xdr:row>
      <xdr:rowOff>12700</xdr:rowOff>
    </xdr:from>
    <xdr:to>
      <xdr:col>12</xdr:col>
      <xdr:colOff>304800</xdr:colOff>
      <xdr:row>43</xdr:row>
      <xdr:rowOff>12700</xdr:rowOff>
    </xdr:to>
    <xdr:pic>
      <xdr:nvPicPr>
        <xdr:cNvPr id="5" name="Picture 4"/>
        <xdr:cNvPicPr>
          <a:picLocks noChangeAspect="1"/>
        </xdr:cNvPicPr>
      </xdr:nvPicPr>
      <xdr:blipFill>
        <a:blip xmlns:r="http://schemas.openxmlformats.org/officeDocument/2006/relationships" r:embed="rId2" cstate="screen">
          <a:extLst>
            <a:ext uri="{28A0092B-C50C-407E-A947-70E740481C1C}">
              <a14:useLocalDpi xmlns:a14="http://schemas.microsoft.com/office/drawing/2010/main" xmlns=""/>
            </a:ext>
          </a:extLst>
        </a:blip>
        <a:stretch>
          <a:fillRect/>
        </a:stretch>
      </xdr:blipFill>
      <xdr:spPr>
        <a:xfrm>
          <a:off x="3314700" y="8423275"/>
          <a:ext cx="3048000" cy="3048000"/>
        </a:xfrm>
        <a:prstGeom prst="rect">
          <a:avLst/>
        </a:prstGeom>
      </xdr:spPr>
    </xdr:pic>
    <xdr:clientData/>
  </xdr:twoCellAnchor>
  <xdr:twoCellAnchor editAs="oneCell">
    <xdr:from>
      <xdr:col>13</xdr:col>
      <xdr:colOff>63500</xdr:colOff>
      <xdr:row>35</xdr:row>
      <xdr:rowOff>12700</xdr:rowOff>
    </xdr:from>
    <xdr:to>
      <xdr:col>16</xdr:col>
      <xdr:colOff>50800</xdr:colOff>
      <xdr:row>43</xdr:row>
      <xdr:rowOff>12700</xdr:rowOff>
    </xdr:to>
    <xdr:pic>
      <xdr:nvPicPr>
        <xdr:cNvPr id="6" name="Picture 5"/>
        <xdr:cNvPicPr>
          <a:picLocks noChangeAspect="1"/>
        </xdr:cNvPicPr>
      </xdr:nvPicPr>
      <xdr:blipFill>
        <a:blip xmlns:r="http://schemas.openxmlformats.org/officeDocument/2006/relationships" r:embed="rId3" cstate="screen">
          <a:extLst>
            <a:ext uri="{28A0092B-C50C-407E-A947-70E740481C1C}">
              <a14:useLocalDpi xmlns:a14="http://schemas.microsoft.com/office/drawing/2010/main" xmlns=""/>
            </a:ext>
          </a:extLst>
        </a:blip>
        <a:stretch>
          <a:fillRect/>
        </a:stretch>
      </xdr:blipFill>
      <xdr:spPr>
        <a:xfrm>
          <a:off x="7988300" y="9947275"/>
          <a:ext cx="1524000" cy="1524000"/>
        </a:xfrm>
        <a:prstGeom prst="rect">
          <a:avLst/>
        </a:prstGeom>
      </xdr:spPr>
    </xdr:pic>
    <xdr:clientData/>
  </xdr:twoCellAnchor>
  <xdr:twoCellAnchor editAs="oneCell">
    <xdr:from>
      <xdr:col>5</xdr:col>
      <xdr:colOff>266700</xdr:colOff>
      <xdr:row>46</xdr:row>
      <xdr:rowOff>12700</xdr:rowOff>
    </xdr:from>
    <xdr:to>
      <xdr:col>12</xdr:col>
      <xdr:colOff>304800</xdr:colOff>
      <xdr:row>62</xdr:row>
      <xdr:rowOff>12700</xdr:rowOff>
    </xdr:to>
    <xdr:pic>
      <xdr:nvPicPr>
        <xdr:cNvPr id="12" name="Picture 11"/>
        <xdr:cNvPicPr>
          <a:picLocks noChangeAspect="1"/>
        </xdr:cNvPicPr>
      </xdr:nvPicPr>
      <xdr:blipFill>
        <a:blip xmlns:r="http://schemas.openxmlformats.org/officeDocument/2006/relationships" r:embed="rId4" cstate="screen">
          <a:extLst>
            <a:ext uri="{28A0092B-C50C-407E-A947-70E740481C1C}">
              <a14:useLocalDpi xmlns:a14="http://schemas.microsoft.com/office/drawing/2010/main" xmlns=""/>
            </a:ext>
          </a:extLst>
        </a:blip>
        <a:stretch>
          <a:fillRect/>
        </a:stretch>
      </xdr:blipFill>
      <xdr:spPr>
        <a:xfrm>
          <a:off x="3314700" y="21643975"/>
          <a:ext cx="3048000" cy="3048000"/>
        </a:xfrm>
        <a:prstGeom prst="rect">
          <a:avLst/>
        </a:prstGeom>
      </xdr:spPr>
    </xdr:pic>
    <xdr:clientData/>
  </xdr:twoCellAnchor>
  <xdr:twoCellAnchor editAs="oneCell">
    <xdr:from>
      <xdr:col>5</xdr:col>
      <xdr:colOff>266700</xdr:colOff>
      <xdr:row>64</xdr:row>
      <xdr:rowOff>12700</xdr:rowOff>
    </xdr:from>
    <xdr:to>
      <xdr:col>12</xdr:col>
      <xdr:colOff>304800</xdr:colOff>
      <xdr:row>80</xdr:row>
      <xdr:rowOff>12700</xdr:rowOff>
    </xdr:to>
    <xdr:pic>
      <xdr:nvPicPr>
        <xdr:cNvPr id="13" name="Picture 12"/>
        <xdr:cNvPicPr>
          <a:picLocks noChangeAspect="1"/>
        </xdr:cNvPicPr>
      </xdr:nvPicPr>
      <xdr:blipFill>
        <a:blip xmlns:r="http://schemas.openxmlformats.org/officeDocument/2006/relationships" r:embed="rId5" cstate="screen">
          <a:extLst>
            <a:ext uri="{28A0092B-C50C-407E-A947-70E740481C1C}">
              <a14:useLocalDpi xmlns:a14="http://schemas.microsoft.com/office/drawing/2010/main" xmlns=""/>
            </a:ext>
          </a:extLst>
        </a:blip>
        <a:stretch>
          <a:fillRect/>
        </a:stretch>
      </xdr:blipFill>
      <xdr:spPr>
        <a:xfrm>
          <a:off x="3314700" y="25072975"/>
          <a:ext cx="3048000" cy="3048000"/>
        </a:xfrm>
        <a:prstGeom prst="rect">
          <a:avLst/>
        </a:prstGeom>
      </xdr:spPr>
    </xdr:pic>
    <xdr:clientData/>
  </xdr:twoCellAnchor>
  <xdr:twoCellAnchor editAs="oneCell">
    <xdr:from>
      <xdr:col>5</xdr:col>
      <xdr:colOff>266700</xdr:colOff>
      <xdr:row>82</xdr:row>
      <xdr:rowOff>12700</xdr:rowOff>
    </xdr:from>
    <xdr:to>
      <xdr:col>12</xdr:col>
      <xdr:colOff>304800</xdr:colOff>
      <xdr:row>98</xdr:row>
      <xdr:rowOff>12700</xdr:rowOff>
    </xdr:to>
    <xdr:pic>
      <xdr:nvPicPr>
        <xdr:cNvPr id="14" name="Picture 13"/>
        <xdr:cNvPicPr>
          <a:picLocks noChangeAspect="1"/>
        </xdr:cNvPicPr>
      </xdr:nvPicPr>
      <xdr:blipFill>
        <a:blip xmlns:r="http://schemas.openxmlformats.org/officeDocument/2006/relationships" r:embed="rId6" cstate="screen">
          <a:extLst>
            <a:ext uri="{28A0092B-C50C-407E-A947-70E740481C1C}">
              <a14:useLocalDpi xmlns:a14="http://schemas.microsoft.com/office/drawing/2010/main" xmlns=""/>
            </a:ext>
          </a:extLst>
        </a:blip>
        <a:stretch>
          <a:fillRect/>
        </a:stretch>
      </xdr:blipFill>
      <xdr:spPr>
        <a:xfrm>
          <a:off x="3314700" y="31930975"/>
          <a:ext cx="3048000" cy="3048000"/>
        </a:xfrm>
        <a:prstGeom prst="rect">
          <a:avLst/>
        </a:prstGeom>
      </xdr:spPr>
    </xdr:pic>
    <xdr:clientData/>
  </xdr:twoCellAnchor>
  <xdr:twoCellAnchor editAs="oneCell">
    <xdr:from>
      <xdr:col>5</xdr:col>
      <xdr:colOff>266700</xdr:colOff>
      <xdr:row>101</xdr:row>
      <xdr:rowOff>12700</xdr:rowOff>
    </xdr:from>
    <xdr:to>
      <xdr:col>12</xdr:col>
      <xdr:colOff>304800</xdr:colOff>
      <xdr:row>117</xdr:row>
      <xdr:rowOff>12700</xdr:rowOff>
    </xdr:to>
    <xdr:pic>
      <xdr:nvPicPr>
        <xdr:cNvPr id="17" name="Picture 16"/>
        <xdr:cNvPicPr>
          <a:picLocks noChangeAspect="1"/>
        </xdr:cNvPicPr>
      </xdr:nvPicPr>
      <xdr:blipFill>
        <a:blip xmlns:r="http://schemas.openxmlformats.org/officeDocument/2006/relationships" r:embed="rId7" cstate="screen">
          <a:extLst>
            <a:ext uri="{28A0092B-C50C-407E-A947-70E740481C1C}">
              <a14:useLocalDpi xmlns:a14="http://schemas.microsoft.com/office/drawing/2010/main" xmlns=""/>
            </a:ext>
          </a:extLst>
        </a:blip>
        <a:stretch>
          <a:fillRect/>
        </a:stretch>
      </xdr:blipFill>
      <xdr:spPr>
        <a:xfrm>
          <a:off x="3314700" y="41722675"/>
          <a:ext cx="3048000" cy="3048000"/>
        </a:xfrm>
        <a:prstGeom prst="rect">
          <a:avLst/>
        </a:prstGeom>
      </xdr:spPr>
    </xdr:pic>
    <xdr:clientData/>
  </xdr:twoCellAnchor>
  <xdr:twoCellAnchor editAs="oneCell">
    <xdr:from>
      <xdr:col>13</xdr:col>
      <xdr:colOff>63500</xdr:colOff>
      <xdr:row>109</xdr:row>
      <xdr:rowOff>12700</xdr:rowOff>
    </xdr:from>
    <xdr:to>
      <xdr:col>16</xdr:col>
      <xdr:colOff>50800</xdr:colOff>
      <xdr:row>117</xdr:row>
      <xdr:rowOff>12700</xdr:rowOff>
    </xdr:to>
    <xdr:pic>
      <xdr:nvPicPr>
        <xdr:cNvPr id="18" name="Picture 17"/>
        <xdr:cNvPicPr>
          <a:picLocks noChangeAspect="1"/>
        </xdr:cNvPicPr>
      </xdr:nvPicPr>
      <xdr:blipFill>
        <a:blip xmlns:r="http://schemas.openxmlformats.org/officeDocument/2006/relationships" r:embed="rId8" cstate="screen">
          <a:extLst>
            <a:ext uri="{28A0092B-C50C-407E-A947-70E740481C1C}">
              <a14:useLocalDpi xmlns:a14="http://schemas.microsoft.com/office/drawing/2010/main" xmlns=""/>
            </a:ext>
          </a:extLst>
        </a:blip>
        <a:stretch>
          <a:fillRect/>
        </a:stretch>
      </xdr:blipFill>
      <xdr:spPr>
        <a:xfrm>
          <a:off x="7988300" y="43246675"/>
          <a:ext cx="1524000" cy="1524000"/>
        </a:xfrm>
        <a:prstGeom prst="rect">
          <a:avLst/>
        </a:prstGeom>
      </xdr:spPr>
    </xdr:pic>
    <xdr:clientData/>
  </xdr:twoCellAnchor>
  <xdr:twoCellAnchor editAs="oneCell">
    <xdr:from>
      <xdr:col>5</xdr:col>
      <xdr:colOff>266700</xdr:colOff>
      <xdr:row>119</xdr:row>
      <xdr:rowOff>12700</xdr:rowOff>
    </xdr:from>
    <xdr:to>
      <xdr:col>12</xdr:col>
      <xdr:colOff>304800</xdr:colOff>
      <xdr:row>135</xdr:row>
      <xdr:rowOff>12700</xdr:rowOff>
    </xdr:to>
    <xdr:pic>
      <xdr:nvPicPr>
        <xdr:cNvPr id="19" name="Picture 18"/>
        <xdr:cNvPicPr>
          <a:picLocks noChangeAspect="1"/>
        </xdr:cNvPicPr>
      </xdr:nvPicPr>
      <xdr:blipFill>
        <a:blip xmlns:r="http://schemas.openxmlformats.org/officeDocument/2006/relationships" r:embed="rId9" cstate="screen">
          <a:extLst>
            <a:ext uri="{28A0092B-C50C-407E-A947-70E740481C1C}">
              <a14:useLocalDpi xmlns:a14="http://schemas.microsoft.com/office/drawing/2010/main" xmlns=""/>
            </a:ext>
          </a:extLst>
        </a:blip>
        <a:stretch>
          <a:fillRect/>
        </a:stretch>
      </xdr:blipFill>
      <xdr:spPr>
        <a:xfrm>
          <a:off x="3314700" y="45151675"/>
          <a:ext cx="3048000" cy="3048000"/>
        </a:xfrm>
        <a:prstGeom prst="rect">
          <a:avLst/>
        </a:prstGeom>
      </xdr:spPr>
    </xdr:pic>
    <xdr:clientData/>
  </xdr:twoCellAnchor>
  <xdr:twoCellAnchor editAs="oneCell">
    <xdr:from>
      <xdr:col>13</xdr:col>
      <xdr:colOff>63500</xdr:colOff>
      <xdr:row>127</xdr:row>
      <xdr:rowOff>12700</xdr:rowOff>
    </xdr:from>
    <xdr:to>
      <xdr:col>16</xdr:col>
      <xdr:colOff>50800</xdr:colOff>
      <xdr:row>135</xdr:row>
      <xdr:rowOff>12700</xdr:rowOff>
    </xdr:to>
    <xdr:pic>
      <xdr:nvPicPr>
        <xdr:cNvPr id="20" name="Picture 19"/>
        <xdr:cNvPicPr>
          <a:picLocks noChangeAspect="1"/>
        </xdr:cNvPicPr>
      </xdr:nvPicPr>
      <xdr:blipFill>
        <a:blip xmlns:r="http://schemas.openxmlformats.org/officeDocument/2006/relationships" r:embed="rId10" cstate="screen">
          <a:extLst>
            <a:ext uri="{28A0092B-C50C-407E-A947-70E740481C1C}">
              <a14:useLocalDpi xmlns:a14="http://schemas.microsoft.com/office/drawing/2010/main" xmlns=""/>
            </a:ext>
          </a:extLst>
        </a:blip>
        <a:stretch>
          <a:fillRect/>
        </a:stretch>
      </xdr:blipFill>
      <xdr:spPr>
        <a:xfrm>
          <a:off x="7988300" y="46675675"/>
          <a:ext cx="1524000" cy="1524000"/>
        </a:xfrm>
        <a:prstGeom prst="rect">
          <a:avLst/>
        </a:prstGeom>
      </xdr:spPr>
    </xdr:pic>
    <xdr:clientData/>
  </xdr:twoCellAnchor>
  <xdr:twoCellAnchor editAs="oneCell">
    <xdr:from>
      <xdr:col>5</xdr:col>
      <xdr:colOff>266700</xdr:colOff>
      <xdr:row>137</xdr:row>
      <xdr:rowOff>12700</xdr:rowOff>
    </xdr:from>
    <xdr:to>
      <xdr:col>12</xdr:col>
      <xdr:colOff>304800</xdr:colOff>
      <xdr:row>153</xdr:row>
      <xdr:rowOff>12700</xdr:rowOff>
    </xdr:to>
    <xdr:pic>
      <xdr:nvPicPr>
        <xdr:cNvPr id="21" name="Picture 20"/>
        <xdr:cNvPicPr>
          <a:picLocks noChangeAspect="1"/>
        </xdr:cNvPicPr>
      </xdr:nvPicPr>
      <xdr:blipFill>
        <a:blip xmlns:r="http://schemas.openxmlformats.org/officeDocument/2006/relationships" r:embed="rId11" cstate="screen">
          <a:extLst>
            <a:ext uri="{28A0092B-C50C-407E-A947-70E740481C1C}">
              <a14:useLocalDpi xmlns:a14="http://schemas.microsoft.com/office/drawing/2010/main" xmlns=""/>
            </a:ext>
          </a:extLst>
        </a:blip>
        <a:stretch>
          <a:fillRect/>
        </a:stretch>
      </xdr:blipFill>
      <xdr:spPr>
        <a:xfrm>
          <a:off x="3314700" y="48580675"/>
          <a:ext cx="3048000" cy="3048000"/>
        </a:xfrm>
        <a:prstGeom prst="rect">
          <a:avLst/>
        </a:prstGeom>
      </xdr:spPr>
    </xdr:pic>
    <xdr:clientData/>
  </xdr:twoCellAnchor>
  <xdr:twoCellAnchor editAs="oneCell">
    <xdr:from>
      <xdr:col>13</xdr:col>
      <xdr:colOff>63500</xdr:colOff>
      <xdr:row>145</xdr:row>
      <xdr:rowOff>12700</xdr:rowOff>
    </xdr:from>
    <xdr:to>
      <xdr:col>16</xdr:col>
      <xdr:colOff>50800</xdr:colOff>
      <xdr:row>153</xdr:row>
      <xdr:rowOff>12700</xdr:rowOff>
    </xdr:to>
    <xdr:pic>
      <xdr:nvPicPr>
        <xdr:cNvPr id="22" name="Picture 21"/>
        <xdr:cNvPicPr>
          <a:picLocks noChangeAspect="1"/>
        </xdr:cNvPicPr>
      </xdr:nvPicPr>
      <xdr:blipFill>
        <a:blip xmlns:r="http://schemas.openxmlformats.org/officeDocument/2006/relationships" r:embed="rId12" cstate="screen">
          <a:extLst>
            <a:ext uri="{28A0092B-C50C-407E-A947-70E740481C1C}">
              <a14:useLocalDpi xmlns:a14="http://schemas.microsoft.com/office/drawing/2010/main" xmlns=""/>
            </a:ext>
          </a:extLst>
        </a:blip>
        <a:stretch>
          <a:fillRect/>
        </a:stretch>
      </xdr:blipFill>
      <xdr:spPr>
        <a:xfrm>
          <a:off x="7988300" y="50104675"/>
          <a:ext cx="1524000" cy="1524000"/>
        </a:xfrm>
        <a:prstGeom prst="rect">
          <a:avLst/>
        </a:prstGeom>
      </xdr:spPr>
    </xdr:pic>
    <xdr:clientData/>
  </xdr:twoCellAnchor>
  <xdr:twoCellAnchor editAs="oneCell">
    <xdr:from>
      <xdr:col>5</xdr:col>
      <xdr:colOff>266700</xdr:colOff>
      <xdr:row>155</xdr:row>
      <xdr:rowOff>12700</xdr:rowOff>
    </xdr:from>
    <xdr:to>
      <xdr:col>12</xdr:col>
      <xdr:colOff>304800</xdr:colOff>
      <xdr:row>171</xdr:row>
      <xdr:rowOff>12700</xdr:rowOff>
    </xdr:to>
    <xdr:pic>
      <xdr:nvPicPr>
        <xdr:cNvPr id="23" name="Picture 22"/>
        <xdr:cNvPicPr>
          <a:picLocks noChangeAspect="1"/>
        </xdr:cNvPicPr>
      </xdr:nvPicPr>
      <xdr:blipFill>
        <a:blip xmlns:r="http://schemas.openxmlformats.org/officeDocument/2006/relationships" r:embed="rId13" cstate="screen">
          <a:extLst>
            <a:ext uri="{28A0092B-C50C-407E-A947-70E740481C1C}">
              <a14:useLocalDpi xmlns:a14="http://schemas.microsoft.com/office/drawing/2010/main" xmlns=""/>
            </a:ext>
          </a:extLst>
        </a:blip>
        <a:stretch>
          <a:fillRect/>
        </a:stretch>
      </xdr:blipFill>
      <xdr:spPr>
        <a:xfrm>
          <a:off x="3314700" y="52009675"/>
          <a:ext cx="3048000" cy="3048000"/>
        </a:xfrm>
        <a:prstGeom prst="rect">
          <a:avLst/>
        </a:prstGeom>
      </xdr:spPr>
    </xdr:pic>
    <xdr:clientData/>
  </xdr:twoCellAnchor>
  <xdr:twoCellAnchor editAs="oneCell">
    <xdr:from>
      <xdr:col>13</xdr:col>
      <xdr:colOff>63500</xdr:colOff>
      <xdr:row>163</xdr:row>
      <xdr:rowOff>12700</xdr:rowOff>
    </xdr:from>
    <xdr:to>
      <xdr:col>16</xdr:col>
      <xdr:colOff>50800</xdr:colOff>
      <xdr:row>171</xdr:row>
      <xdr:rowOff>12700</xdr:rowOff>
    </xdr:to>
    <xdr:pic>
      <xdr:nvPicPr>
        <xdr:cNvPr id="24" name="Picture 23"/>
        <xdr:cNvPicPr>
          <a:picLocks noChangeAspect="1"/>
        </xdr:cNvPicPr>
      </xdr:nvPicPr>
      <xdr:blipFill>
        <a:blip xmlns:r="http://schemas.openxmlformats.org/officeDocument/2006/relationships" r:embed="rId14" cstate="screen">
          <a:extLst>
            <a:ext uri="{28A0092B-C50C-407E-A947-70E740481C1C}">
              <a14:useLocalDpi xmlns:a14="http://schemas.microsoft.com/office/drawing/2010/main" xmlns=""/>
            </a:ext>
          </a:extLst>
        </a:blip>
        <a:stretch>
          <a:fillRect/>
        </a:stretch>
      </xdr:blipFill>
      <xdr:spPr>
        <a:xfrm>
          <a:off x="7988300" y="53533675"/>
          <a:ext cx="1524000" cy="1524000"/>
        </a:xfrm>
        <a:prstGeom prst="rect">
          <a:avLst/>
        </a:prstGeom>
      </xdr:spPr>
    </xdr:pic>
    <xdr:clientData/>
  </xdr:twoCellAnchor>
  <xdr:twoCellAnchor editAs="oneCell">
    <xdr:from>
      <xdr:col>5</xdr:col>
      <xdr:colOff>266700</xdr:colOff>
      <xdr:row>173</xdr:row>
      <xdr:rowOff>12700</xdr:rowOff>
    </xdr:from>
    <xdr:to>
      <xdr:col>12</xdr:col>
      <xdr:colOff>304800</xdr:colOff>
      <xdr:row>189</xdr:row>
      <xdr:rowOff>12700</xdr:rowOff>
    </xdr:to>
    <xdr:pic>
      <xdr:nvPicPr>
        <xdr:cNvPr id="25" name="Picture 24"/>
        <xdr:cNvPicPr>
          <a:picLocks noChangeAspect="1"/>
        </xdr:cNvPicPr>
      </xdr:nvPicPr>
      <xdr:blipFill>
        <a:blip xmlns:r="http://schemas.openxmlformats.org/officeDocument/2006/relationships" r:embed="rId15" cstate="screen">
          <a:extLst>
            <a:ext uri="{28A0092B-C50C-407E-A947-70E740481C1C}">
              <a14:useLocalDpi xmlns:a14="http://schemas.microsoft.com/office/drawing/2010/main" xmlns=""/>
            </a:ext>
          </a:extLst>
        </a:blip>
        <a:stretch>
          <a:fillRect/>
        </a:stretch>
      </xdr:blipFill>
      <xdr:spPr>
        <a:xfrm>
          <a:off x="3314700" y="55438675"/>
          <a:ext cx="3048000" cy="3048000"/>
        </a:xfrm>
        <a:prstGeom prst="rect">
          <a:avLst/>
        </a:prstGeom>
      </xdr:spPr>
    </xdr:pic>
    <xdr:clientData/>
  </xdr:twoCellAnchor>
  <xdr:twoCellAnchor editAs="oneCell">
    <xdr:from>
      <xdr:col>13</xdr:col>
      <xdr:colOff>63500</xdr:colOff>
      <xdr:row>181</xdr:row>
      <xdr:rowOff>12700</xdr:rowOff>
    </xdr:from>
    <xdr:to>
      <xdr:col>16</xdr:col>
      <xdr:colOff>50800</xdr:colOff>
      <xdr:row>189</xdr:row>
      <xdr:rowOff>12700</xdr:rowOff>
    </xdr:to>
    <xdr:pic>
      <xdr:nvPicPr>
        <xdr:cNvPr id="26" name="Picture 25"/>
        <xdr:cNvPicPr>
          <a:picLocks noChangeAspect="1"/>
        </xdr:cNvPicPr>
      </xdr:nvPicPr>
      <xdr:blipFill>
        <a:blip xmlns:r="http://schemas.openxmlformats.org/officeDocument/2006/relationships" r:embed="rId16" cstate="screen">
          <a:extLst>
            <a:ext uri="{28A0092B-C50C-407E-A947-70E740481C1C}">
              <a14:useLocalDpi xmlns:a14="http://schemas.microsoft.com/office/drawing/2010/main" xmlns=""/>
            </a:ext>
          </a:extLst>
        </a:blip>
        <a:stretch>
          <a:fillRect/>
        </a:stretch>
      </xdr:blipFill>
      <xdr:spPr>
        <a:xfrm>
          <a:off x="7988300" y="56962675"/>
          <a:ext cx="1524000" cy="1524000"/>
        </a:xfrm>
        <a:prstGeom prst="rect">
          <a:avLst/>
        </a:prstGeom>
      </xdr:spPr>
    </xdr:pic>
    <xdr:clientData/>
  </xdr:twoCellAnchor>
  <xdr:twoCellAnchor>
    <xdr:from>
      <xdr:col>14</xdr:col>
      <xdr:colOff>91523</xdr:colOff>
      <xdr:row>4</xdr:row>
      <xdr:rowOff>0</xdr:rowOff>
    </xdr:from>
    <xdr:to>
      <xdr:col>17</xdr:col>
      <xdr:colOff>443948</xdr:colOff>
      <xdr:row>4</xdr:row>
      <xdr:rowOff>266700</xdr:rowOff>
    </xdr:to>
    <xdr:sp macro="" textlink="" fLocksText="0">
      <xdr:nvSpPr>
        <xdr:cNvPr id="31" name="Text Box 2"/>
        <xdr:cNvSpPr txBox="1">
          <a:spLocks noChangeArrowheads="1"/>
        </xdr:cNvSpPr>
      </xdr:nvSpPr>
      <xdr:spPr bwMode="auto">
        <a:xfrm>
          <a:off x="6892373" y="342900"/>
          <a:ext cx="2181225" cy="5048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 xmlns="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90000" tIns="46800" rIns="90000" bIns="46800" anchor="t" upright="1"/>
        <a:lstStyle/>
        <a:p>
          <a:pPr algn="r" rtl="0">
            <a:defRPr sz="1000"/>
          </a:pPr>
          <a:r>
            <a:rPr lang="ru-RU" sz="700" b="1" i="0" u="none" strike="noStrike" baseline="0">
              <a:solidFill>
                <a:srgbClr val="808080"/>
              </a:solidFill>
              <a:latin typeface="Tahoma"/>
              <a:cs typeface="Tahoma"/>
            </a:rPr>
            <a:t>WWW.NIKOLDJUMON.COM</a:t>
          </a:r>
        </a:p>
        <a:p>
          <a:pPr algn="r" rtl="0">
            <a:defRPr sz="1000"/>
          </a:pPr>
          <a:r>
            <a:rPr lang="ru-RU" sz="700" b="0" i="0" u="none" strike="noStrike" baseline="0">
              <a:solidFill>
                <a:srgbClr val="808080"/>
              </a:solidFill>
              <a:latin typeface="Tahoma"/>
              <a:cs typeface="Tahoma"/>
            </a:rPr>
            <a:t>E-mail: info@nikoldjumon.lv</a:t>
          </a:r>
        </a:p>
        <a:p>
          <a:pPr algn="r" rtl="0">
            <a:defRPr sz="1000"/>
          </a:pPr>
          <a:r>
            <a:rPr lang="ru-RU" sz="700" b="0" i="0" u="none" strike="noStrike" baseline="0">
              <a:solidFill>
                <a:srgbClr val="808080"/>
              </a:solidFill>
              <a:latin typeface="Tahoma"/>
              <a:cs typeface="Tahoma"/>
            </a:rPr>
            <a:t>Tel: +371 </a:t>
          </a:r>
          <a:r>
            <a:rPr lang="lv-LV" sz="700" b="0" i="0" u="none" strike="noStrike" baseline="0">
              <a:solidFill>
                <a:srgbClr val="808080"/>
              </a:solidFill>
              <a:latin typeface="Tahoma"/>
              <a:cs typeface="Tahoma"/>
            </a:rPr>
            <a:t>29799587</a:t>
          </a:r>
          <a:endParaRPr lang="ru-RU" sz="700" b="0" i="0" u="none" strike="noStrike" baseline="0">
            <a:solidFill>
              <a:srgbClr val="808080"/>
            </a:solidFill>
            <a:latin typeface="Tahoma"/>
            <a:cs typeface="Tahoma"/>
          </a:endParaRPr>
        </a:p>
        <a:p>
          <a:pPr algn="r" rtl="0">
            <a:defRPr sz="1000"/>
          </a:pPr>
          <a:endParaRPr lang="ru-RU" sz="700" b="0" i="0" u="none" strike="noStrike" baseline="0">
            <a:solidFill>
              <a:srgbClr val="808080"/>
            </a:solidFill>
            <a:latin typeface="Tahoma"/>
            <a:cs typeface="Tahoma"/>
          </a:endParaRPr>
        </a:p>
        <a:p>
          <a:pPr algn="r" rtl="0">
            <a:defRPr sz="1000"/>
          </a:pPr>
          <a:endParaRPr lang="ru-RU" sz="700" b="0" i="0" u="none" strike="noStrike" baseline="0">
            <a:solidFill>
              <a:srgbClr val="808080"/>
            </a:solidFill>
            <a:latin typeface="Tahoma"/>
            <a:cs typeface="Tahoma"/>
          </a:endParaRPr>
        </a:p>
        <a:p>
          <a:pPr algn="r" rtl="0">
            <a:defRPr sz="1000"/>
          </a:pPr>
          <a:endParaRPr lang="ru-RU"/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AG192"/>
  <sheetViews>
    <sheetView tabSelected="1" zoomScale="75" zoomScaleNormal="75" workbookViewId="0">
      <selection activeCell="AJ18" sqref="AJ18"/>
    </sheetView>
  </sheetViews>
  <sheetFormatPr defaultRowHeight="15"/>
  <cols>
    <col min="1" max="1" width="20.7109375" style="1" customWidth="1"/>
    <col min="2" max="2" width="6.7109375" style="1" customWidth="1"/>
    <col min="3" max="3" width="7.85546875" style="1" customWidth="1"/>
    <col min="4" max="4" width="13.85546875" style="76" customWidth="1"/>
    <col min="5" max="7" width="6.7109375" style="1" customWidth="1"/>
    <col min="8" max="8" width="4.7109375" style="1" customWidth="1"/>
    <col min="9" max="10" width="4.7109375" style="65" customWidth="1"/>
    <col min="11" max="11" width="12.7109375" style="65" customWidth="1"/>
    <col min="12" max="14" width="4.7109375" style="1" customWidth="1"/>
    <col min="15" max="18" width="9.140625" style="1"/>
    <col min="19" max="23" width="0" style="1" hidden="1" customWidth="1"/>
    <col min="24" max="24" width="9.140625" style="1"/>
    <col min="25" max="30" width="0" style="1" hidden="1" customWidth="1"/>
    <col min="31" max="16384" width="9.140625" style="1"/>
  </cols>
  <sheetData>
    <row r="2" spans="1:33" ht="18.75">
      <c r="A2" s="64" t="s">
        <v>60</v>
      </c>
      <c r="B2" s="64"/>
      <c r="C2" s="64"/>
      <c r="D2" s="64"/>
      <c r="E2" s="64"/>
      <c r="F2" s="64"/>
      <c r="G2" s="64"/>
      <c r="H2" s="64"/>
      <c r="I2" s="64"/>
      <c r="J2" s="64"/>
      <c r="K2" s="64"/>
      <c r="L2" s="65"/>
      <c r="M2" s="65"/>
    </row>
    <row r="3" spans="1:33" ht="18.75">
      <c r="A3" s="66" t="s">
        <v>61</v>
      </c>
      <c r="B3" s="66"/>
      <c r="C3" s="66"/>
      <c r="D3" s="66"/>
      <c r="E3" s="66"/>
      <c r="F3" s="66"/>
      <c r="G3" s="66"/>
      <c r="H3" s="66"/>
      <c r="I3" s="66"/>
      <c r="J3" s="66"/>
      <c r="K3" s="66"/>
      <c r="L3" s="65"/>
      <c r="M3" s="65"/>
    </row>
    <row r="4" spans="1:33" ht="14.25" customHeight="1"/>
    <row r="5" spans="1:33" s="29" customFormat="1" ht="30" hidden="1">
      <c r="A5" s="30">
        <v>46251</v>
      </c>
      <c r="B5" s="31"/>
      <c r="C5" s="31"/>
      <c r="D5" s="48"/>
      <c r="E5" s="48"/>
      <c r="F5" s="32"/>
      <c r="G5" s="32"/>
      <c r="H5" s="47"/>
      <c r="I5" s="47"/>
      <c r="J5" s="47"/>
      <c r="K5" s="47"/>
      <c r="L5" s="47"/>
      <c r="M5" s="47"/>
      <c r="N5" s="47"/>
      <c r="O5" s="47"/>
      <c r="P5" s="33"/>
      <c r="Q5" s="33"/>
      <c r="R5" s="34"/>
      <c r="S5" s="35"/>
      <c r="T5" s="35"/>
      <c r="U5" s="35"/>
      <c r="V5" s="35"/>
      <c r="W5" s="35"/>
      <c r="X5" s="26"/>
      <c r="Y5" s="27"/>
      <c r="Z5" s="36">
        <f>SUM(Z6:Z2052)</f>
        <v>0</v>
      </c>
      <c r="AA5" s="36">
        <f>SUM(AA6:AA2052)</f>
        <v>0</v>
      </c>
      <c r="AB5" s="36">
        <f>SUM(AB6:AB2052)</f>
        <v>0</v>
      </c>
      <c r="AC5" s="36">
        <f>SUM(AC6:AC2052)</f>
        <v>0</v>
      </c>
      <c r="AD5" s="36">
        <f>SUM(AD6:AD2052)</f>
        <v>0</v>
      </c>
      <c r="AE5" s="28"/>
      <c r="AF5" s="28"/>
      <c r="AG5" s="28"/>
    </row>
    <row r="6" spans="1:33" s="29" customFormat="1" ht="25.5">
      <c r="A6" s="37" t="s">
        <v>62</v>
      </c>
      <c r="B6" s="38"/>
      <c r="C6" s="39" t="s">
        <v>63</v>
      </c>
      <c r="D6" s="67" t="s">
        <v>64</v>
      </c>
      <c r="E6" s="40"/>
      <c r="F6" s="68"/>
      <c r="G6" s="68"/>
      <c r="H6" s="69" t="s">
        <v>52</v>
      </c>
      <c r="I6" s="69"/>
      <c r="J6" s="69"/>
      <c r="K6" s="70">
        <f>AD5</f>
        <v>0</v>
      </c>
      <c r="L6" s="70"/>
      <c r="M6" s="70"/>
      <c r="N6" s="46"/>
      <c r="O6" s="41" t="s">
        <v>53</v>
      </c>
      <c r="P6" s="42">
        <f>Z5+AA5</f>
        <v>0</v>
      </c>
      <c r="Q6" s="41" t="s">
        <v>54</v>
      </c>
      <c r="R6" s="43">
        <f>AB5+AC5</f>
        <v>0</v>
      </c>
      <c r="S6" s="44"/>
      <c r="T6" s="44"/>
      <c r="U6" s="44"/>
      <c r="V6" s="44"/>
      <c r="W6" s="44"/>
      <c r="X6" s="26"/>
      <c r="Y6" s="27"/>
      <c r="Z6" s="45"/>
      <c r="AA6" s="45"/>
      <c r="AB6" s="45"/>
      <c r="AC6" s="45"/>
      <c r="AD6" s="45"/>
      <c r="AE6" s="28"/>
    </row>
    <row r="7" spans="1:33" ht="13.5" customHeight="1">
      <c r="A7" s="61" t="s">
        <v>0</v>
      </c>
      <c r="B7" s="62"/>
      <c r="C7" s="62"/>
      <c r="D7" s="62"/>
      <c r="E7" s="62"/>
      <c r="F7" s="62"/>
      <c r="G7" s="62"/>
      <c r="H7" s="62"/>
      <c r="I7" s="62"/>
      <c r="J7" s="62"/>
      <c r="K7" s="62"/>
      <c r="L7" s="62"/>
      <c r="M7" s="62"/>
      <c r="N7" s="62"/>
      <c r="O7" s="62"/>
      <c r="P7" s="62"/>
      <c r="Q7" s="62"/>
      <c r="R7" s="63"/>
      <c r="S7" s="62" t="s">
        <v>0</v>
      </c>
      <c r="T7" s="62"/>
      <c r="U7" s="62"/>
      <c r="V7" s="62"/>
      <c r="W7" s="63"/>
    </row>
    <row r="8" spans="1:33" ht="21">
      <c r="A8" s="3" t="s">
        <v>1</v>
      </c>
      <c r="B8" s="2"/>
      <c r="C8" s="4" t="s">
        <v>2</v>
      </c>
      <c r="D8" s="77"/>
      <c r="E8" s="2"/>
      <c r="F8" s="2"/>
      <c r="G8" s="2"/>
      <c r="H8" s="2"/>
      <c r="I8" s="71"/>
      <c r="J8" s="72" t="s">
        <v>3</v>
      </c>
      <c r="K8" s="73">
        <f>SUM(AD8:AD44)</f>
        <v>0</v>
      </c>
      <c r="L8" s="2"/>
      <c r="M8" s="2"/>
      <c r="N8" s="2"/>
      <c r="O8" s="5" t="s">
        <v>4</v>
      </c>
      <c r="P8" s="14">
        <f>SUM(Z8:Z44)</f>
        <v>0</v>
      </c>
      <c r="Q8" s="5" t="s">
        <v>5</v>
      </c>
      <c r="R8" s="23">
        <f>SUM(AB8:AB44)</f>
        <v>0</v>
      </c>
      <c r="S8" s="2"/>
      <c r="T8" s="2"/>
      <c r="U8" s="2"/>
      <c r="V8" s="2"/>
      <c r="W8" s="16"/>
    </row>
    <row r="9" spans="1:33">
      <c r="A9" s="8" t="s">
        <v>6</v>
      </c>
      <c r="B9" s="8"/>
      <c r="C9" s="8">
        <f>SUM(C10:D11)</f>
        <v>0</v>
      </c>
      <c r="D9" s="78">
        <v>746.0302499999998</v>
      </c>
      <c r="E9" s="7"/>
      <c r="F9" s="7"/>
      <c r="G9" s="7"/>
      <c r="H9" s="7"/>
      <c r="I9" s="74"/>
      <c r="J9" s="74"/>
      <c r="K9" s="74"/>
      <c r="L9" s="7"/>
      <c r="M9" s="7"/>
      <c r="N9" s="58" t="s">
        <v>55</v>
      </c>
      <c r="O9" s="59"/>
      <c r="P9" s="59"/>
      <c r="Q9" s="59"/>
      <c r="R9" s="60"/>
      <c r="S9" s="58" t="s">
        <v>7</v>
      </c>
      <c r="T9" s="59"/>
      <c r="U9" s="59"/>
      <c r="V9" s="59"/>
      <c r="W9" s="60"/>
      <c r="Y9" s="9" t="s">
        <v>8</v>
      </c>
      <c r="Z9" s="1">
        <f>IF(Y9&lt;"20",C9+E9+F9,IF(Y9&gt;"59",C9+E9+F9,0))</f>
        <v>0</v>
      </c>
      <c r="AB9" s="1">
        <f>IF(Y9&gt;"19",IF(Y9&lt;"60",C9+E9+F9,0),0)</f>
        <v>0</v>
      </c>
      <c r="AD9" s="1">
        <f>(C9+E9+F9)*D9</f>
        <v>0</v>
      </c>
    </row>
    <row r="10" spans="1:33">
      <c r="A10" s="10" t="s">
        <v>9</v>
      </c>
      <c r="B10" s="11">
        <v>1</v>
      </c>
      <c r="C10" s="56"/>
      <c r="D10" s="57"/>
      <c r="N10" s="52"/>
      <c r="O10" s="52"/>
      <c r="P10" s="52"/>
      <c r="Q10" s="52"/>
      <c r="R10" s="53"/>
      <c r="S10" s="55"/>
      <c r="T10" s="55"/>
      <c r="U10" s="55"/>
      <c r="V10" s="55"/>
      <c r="W10" s="53"/>
    </row>
    <row r="11" spans="1:33">
      <c r="A11" s="10" t="s">
        <v>10</v>
      </c>
      <c r="B11" s="11">
        <v>1</v>
      </c>
      <c r="C11" s="56"/>
      <c r="D11" s="57"/>
      <c r="N11" s="52"/>
      <c r="O11" s="52"/>
      <c r="P11" s="52"/>
      <c r="Q11" s="52"/>
      <c r="R11" s="53"/>
      <c r="S11" s="55"/>
      <c r="T11" s="55"/>
      <c r="U11" s="55"/>
      <c r="V11" s="55"/>
      <c r="W11" s="53"/>
    </row>
    <row r="12" spans="1:33">
      <c r="A12" s="12"/>
      <c r="B12" s="11"/>
      <c r="C12" s="56"/>
      <c r="D12" s="57"/>
      <c r="N12" s="52"/>
      <c r="O12" s="52"/>
      <c r="P12" s="52"/>
      <c r="Q12" s="52"/>
      <c r="R12" s="53"/>
      <c r="S12" s="55"/>
      <c r="T12" s="55"/>
      <c r="U12" s="55"/>
      <c r="V12" s="55"/>
      <c r="W12" s="53"/>
    </row>
    <row r="13" spans="1:33">
      <c r="A13" s="12"/>
      <c r="B13" s="13"/>
      <c r="C13" s="49"/>
      <c r="D13" s="49"/>
      <c r="N13" s="52"/>
      <c r="O13" s="52"/>
      <c r="P13" s="52"/>
      <c r="Q13" s="52"/>
      <c r="R13" s="53"/>
      <c r="S13" s="55"/>
      <c r="T13" s="55"/>
      <c r="U13" s="55"/>
      <c r="V13" s="55"/>
      <c r="W13" s="53"/>
    </row>
    <row r="14" spans="1:33">
      <c r="A14" s="12"/>
      <c r="B14" s="13"/>
      <c r="C14" s="49"/>
      <c r="D14" s="49"/>
      <c r="N14" s="52"/>
      <c r="O14" s="52"/>
      <c r="P14" s="52"/>
      <c r="Q14" s="52"/>
      <c r="R14" s="53"/>
      <c r="S14" s="55"/>
      <c r="T14" s="55"/>
      <c r="U14" s="55"/>
      <c r="V14" s="55"/>
      <c r="W14" s="53"/>
    </row>
    <row r="15" spans="1:33">
      <c r="A15" s="12"/>
      <c r="B15" s="13"/>
      <c r="C15" s="49"/>
      <c r="D15" s="49"/>
      <c r="N15" s="6"/>
      <c r="O15" s="6"/>
      <c r="P15" s="6"/>
      <c r="Q15" s="6"/>
      <c r="R15" s="17"/>
      <c r="S15" s="15"/>
      <c r="T15" s="15"/>
      <c r="U15" s="15"/>
      <c r="V15" s="15"/>
      <c r="W15" s="17"/>
    </row>
    <row r="16" spans="1:33">
      <c r="A16" s="12"/>
      <c r="B16" s="13"/>
      <c r="C16" s="49"/>
      <c r="D16" s="49"/>
      <c r="N16" s="6"/>
      <c r="O16" s="6"/>
      <c r="P16" s="6"/>
      <c r="Q16" s="6"/>
      <c r="R16" s="17"/>
      <c r="S16" s="15"/>
      <c r="T16" s="15"/>
      <c r="U16" s="15"/>
      <c r="V16" s="15"/>
      <c r="W16" s="17"/>
    </row>
    <row r="17" spans="1:30">
      <c r="A17" s="12"/>
      <c r="B17" s="13"/>
      <c r="C17" s="49"/>
      <c r="D17" s="49"/>
      <c r="N17" s="6"/>
      <c r="O17" s="6"/>
      <c r="P17" s="6"/>
      <c r="Q17" s="6"/>
      <c r="R17" s="17"/>
      <c r="S17" s="15"/>
      <c r="T17" s="15"/>
      <c r="U17" s="15"/>
      <c r="V17" s="15"/>
      <c r="W17" s="17"/>
    </row>
    <row r="18" spans="1:30">
      <c r="A18" s="12"/>
      <c r="B18" s="13"/>
      <c r="C18" s="49"/>
      <c r="D18" s="49"/>
      <c r="N18" s="6"/>
      <c r="O18" s="6"/>
      <c r="P18" s="6"/>
      <c r="Q18" s="6"/>
      <c r="R18" s="17"/>
      <c r="S18" s="15"/>
      <c r="T18" s="15"/>
      <c r="U18" s="15"/>
      <c r="V18" s="15"/>
      <c r="W18" s="17"/>
    </row>
    <row r="19" spans="1:30">
      <c r="A19" s="12"/>
      <c r="B19" s="13"/>
      <c r="C19" s="49"/>
      <c r="D19" s="49"/>
      <c r="N19" s="6"/>
      <c r="O19" s="6"/>
      <c r="P19" s="6"/>
      <c r="Q19" s="6"/>
      <c r="R19" s="17"/>
      <c r="S19" s="15"/>
      <c r="T19" s="15"/>
      <c r="U19" s="15"/>
      <c r="V19" s="15"/>
      <c r="W19" s="17"/>
    </row>
    <row r="20" spans="1:30">
      <c r="A20" s="12"/>
      <c r="B20" s="13"/>
      <c r="C20" s="49"/>
      <c r="D20" s="49"/>
      <c r="N20" s="6"/>
      <c r="O20" s="6"/>
      <c r="P20" s="6"/>
      <c r="Q20" s="6"/>
      <c r="R20" s="17"/>
      <c r="S20" s="15"/>
      <c r="T20" s="15"/>
      <c r="U20" s="15"/>
      <c r="V20" s="15"/>
      <c r="W20" s="17"/>
    </row>
    <row r="21" spans="1:30">
      <c r="A21" s="12"/>
      <c r="B21" s="13"/>
      <c r="C21" s="49"/>
      <c r="D21" s="49"/>
      <c r="N21" s="6"/>
      <c r="O21" s="6"/>
      <c r="P21" s="6"/>
      <c r="Q21" s="6"/>
      <c r="R21" s="17"/>
      <c r="S21" s="15"/>
      <c r="T21" s="15"/>
      <c r="U21" s="15"/>
      <c r="V21" s="15"/>
      <c r="W21" s="17"/>
    </row>
    <row r="22" spans="1:30">
      <c r="A22" s="12"/>
      <c r="B22" s="13"/>
      <c r="C22" s="49"/>
      <c r="D22" s="49"/>
      <c r="N22" s="6"/>
      <c r="O22" s="6"/>
      <c r="P22" s="6"/>
      <c r="Q22" s="6"/>
      <c r="R22" s="17"/>
      <c r="S22" s="15"/>
      <c r="T22" s="15"/>
      <c r="U22" s="15"/>
      <c r="V22" s="15"/>
      <c r="W22" s="17"/>
    </row>
    <row r="23" spans="1:30">
      <c r="A23" s="12"/>
      <c r="B23" s="13"/>
      <c r="C23" s="49"/>
      <c r="D23" s="49"/>
      <c r="N23" s="6"/>
      <c r="O23" s="6"/>
      <c r="P23" s="6"/>
      <c r="Q23" s="6"/>
      <c r="R23" s="17"/>
      <c r="S23" s="15"/>
      <c r="T23" s="15"/>
      <c r="U23" s="15"/>
      <c r="V23" s="15"/>
      <c r="W23" s="17"/>
    </row>
    <row r="24" spans="1:30">
      <c r="A24" s="12"/>
      <c r="B24" s="13"/>
      <c r="C24" s="49"/>
      <c r="D24" s="49"/>
      <c r="N24" s="6"/>
      <c r="O24" s="6"/>
      <c r="P24" s="6"/>
      <c r="Q24" s="6"/>
      <c r="R24" s="17"/>
      <c r="S24" s="15"/>
      <c r="T24" s="15"/>
      <c r="U24" s="15"/>
      <c r="V24" s="15"/>
      <c r="W24" s="17"/>
    </row>
    <row r="25" spans="1:30">
      <c r="A25" s="12"/>
      <c r="B25" s="13"/>
      <c r="C25" s="49"/>
      <c r="D25" s="49"/>
      <c r="N25" s="6"/>
      <c r="O25" s="6"/>
      <c r="P25" s="6"/>
      <c r="Q25" s="6"/>
      <c r="R25" s="17"/>
      <c r="S25" s="15"/>
      <c r="T25" s="15"/>
      <c r="U25" s="15"/>
      <c r="V25" s="15"/>
      <c r="W25" s="17"/>
    </row>
    <row r="26" spans="1:30">
      <c r="A26" s="12"/>
      <c r="B26" s="13"/>
      <c r="C26" s="49"/>
      <c r="D26" s="49"/>
      <c r="N26" s="6"/>
      <c r="O26" s="6"/>
      <c r="P26" s="6"/>
      <c r="Q26" s="6"/>
      <c r="R26" s="17"/>
      <c r="S26" s="15"/>
      <c r="T26" s="15"/>
      <c r="U26" s="15"/>
      <c r="V26" s="15"/>
      <c r="W26" s="17"/>
    </row>
    <row r="27" spans="1:30">
      <c r="A27" s="8" t="s">
        <v>22</v>
      </c>
      <c r="B27" s="8"/>
      <c r="C27" s="8">
        <f>SUM(C28:D39)</f>
        <v>0</v>
      </c>
      <c r="D27" s="78">
        <v>751.41674999999987</v>
      </c>
      <c r="E27" s="7"/>
      <c r="F27" s="7"/>
      <c r="G27" s="7"/>
      <c r="H27" s="7"/>
      <c r="I27" s="74"/>
      <c r="J27" s="74"/>
      <c r="K27" s="74"/>
      <c r="L27" s="7"/>
      <c r="M27" s="7"/>
      <c r="N27" s="51" t="s">
        <v>56</v>
      </c>
      <c r="O27" s="52"/>
      <c r="P27" s="52"/>
      <c r="Q27" s="52"/>
      <c r="R27" s="53"/>
      <c r="S27" s="54" t="s">
        <v>11</v>
      </c>
      <c r="T27" s="55"/>
      <c r="U27" s="55"/>
      <c r="V27" s="55"/>
      <c r="W27" s="53"/>
      <c r="Y27" s="9" t="s">
        <v>23</v>
      </c>
      <c r="Z27" s="1">
        <f>IF(Y27&lt;"20",C27+E27+F27,IF(Y27&gt;"59",C27+E27+F27,0))</f>
        <v>0</v>
      </c>
      <c r="AB27" s="1">
        <f>IF(Y27&gt;"19",IF(Y27&lt;"60",C27+E27+F27,0),0)</f>
        <v>0</v>
      </c>
      <c r="AD27" s="1">
        <f>(C27+E27+F27)*D27</f>
        <v>0</v>
      </c>
    </row>
    <row r="28" spans="1:30">
      <c r="A28" s="10" t="s">
        <v>14</v>
      </c>
      <c r="B28" s="11">
        <v>8</v>
      </c>
      <c r="C28" s="56"/>
      <c r="D28" s="57"/>
      <c r="N28" s="52"/>
      <c r="O28" s="52"/>
      <c r="P28" s="52"/>
      <c r="Q28" s="52"/>
      <c r="R28" s="53"/>
      <c r="S28" s="55"/>
      <c r="T28" s="55"/>
      <c r="U28" s="55"/>
      <c r="V28" s="55"/>
      <c r="W28" s="53"/>
    </row>
    <row r="29" spans="1:30">
      <c r="A29" s="10" t="s">
        <v>9</v>
      </c>
      <c r="B29" s="11"/>
      <c r="C29" s="56"/>
      <c r="D29" s="57"/>
      <c r="N29" s="52"/>
      <c r="O29" s="52"/>
      <c r="P29" s="52"/>
      <c r="Q29" s="52"/>
      <c r="R29" s="53"/>
      <c r="S29" s="55"/>
      <c r="T29" s="55"/>
      <c r="U29" s="55"/>
      <c r="V29" s="55"/>
      <c r="W29" s="53"/>
    </row>
    <row r="30" spans="1:30">
      <c r="A30" s="10" t="s">
        <v>10</v>
      </c>
      <c r="B30" s="11"/>
      <c r="C30" s="56"/>
      <c r="D30" s="57"/>
      <c r="N30" s="52"/>
      <c r="O30" s="52"/>
      <c r="P30" s="52"/>
      <c r="Q30" s="52"/>
      <c r="R30" s="53"/>
      <c r="S30" s="55"/>
      <c r="T30" s="55"/>
      <c r="U30" s="55"/>
      <c r="V30" s="55"/>
      <c r="W30" s="53"/>
    </row>
    <row r="31" spans="1:30">
      <c r="A31" s="10" t="s">
        <v>24</v>
      </c>
      <c r="B31" s="11"/>
      <c r="C31" s="56"/>
      <c r="D31" s="57"/>
      <c r="N31" s="52"/>
      <c r="O31" s="52"/>
      <c r="P31" s="52"/>
      <c r="Q31" s="52"/>
      <c r="R31" s="53"/>
      <c r="S31" s="55"/>
      <c r="T31" s="55"/>
      <c r="U31" s="55"/>
      <c r="V31" s="55"/>
      <c r="W31" s="53"/>
    </row>
    <row r="32" spans="1:30">
      <c r="A32" s="10" t="s">
        <v>17</v>
      </c>
      <c r="B32" s="11"/>
      <c r="C32" s="56"/>
      <c r="D32" s="57"/>
      <c r="N32" s="52"/>
      <c r="O32" s="52"/>
      <c r="P32" s="52"/>
      <c r="Q32" s="52"/>
      <c r="R32" s="53"/>
      <c r="S32" s="55"/>
      <c r="T32" s="55"/>
      <c r="U32" s="55"/>
      <c r="V32" s="55"/>
      <c r="W32" s="53"/>
    </row>
    <row r="33" spans="1:30">
      <c r="A33" s="10" t="s">
        <v>25</v>
      </c>
      <c r="B33" s="11"/>
      <c r="C33" s="56"/>
      <c r="D33" s="57"/>
      <c r="N33" s="6"/>
      <c r="O33" s="6"/>
      <c r="P33" s="6"/>
      <c r="Q33" s="6"/>
      <c r="R33" s="17"/>
      <c r="S33" s="15"/>
      <c r="T33" s="15"/>
      <c r="U33" s="15"/>
      <c r="V33" s="15"/>
      <c r="W33" s="17"/>
    </row>
    <row r="34" spans="1:30">
      <c r="A34" s="10" t="s">
        <v>26</v>
      </c>
      <c r="B34" s="11"/>
      <c r="C34" s="56"/>
      <c r="D34" s="57"/>
      <c r="N34" s="6"/>
      <c r="O34" s="6"/>
      <c r="P34" s="6"/>
      <c r="Q34" s="6"/>
      <c r="R34" s="17"/>
      <c r="S34" s="15"/>
      <c r="T34" s="15"/>
      <c r="U34" s="15"/>
      <c r="V34" s="15"/>
      <c r="W34" s="17"/>
    </row>
    <row r="35" spans="1:30">
      <c r="A35" s="10" t="s">
        <v>18</v>
      </c>
      <c r="B35" s="11"/>
      <c r="C35" s="56"/>
      <c r="D35" s="57"/>
      <c r="N35" s="6"/>
      <c r="O35" s="6"/>
      <c r="P35" s="6"/>
      <c r="Q35" s="6"/>
      <c r="R35" s="17"/>
      <c r="S35" s="15"/>
      <c r="T35" s="15"/>
      <c r="U35" s="15"/>
      <c r="V35" s="15"/>
      <c r="W35" s="17"/>
    </row>
    <row r="36" spans="1:30">
      <c r="A36" s="10" t="s">
        <v>19</v>
      </c>
      <c r="B36" s="11"/>
      <c r="C36" s="56"/>
      <c r="D36" s="57"/>
      <c r="N36" s="6"/>
      <c r="O36" s="6"/>
      <c r="P36" s="6"/>
      <c r="Q36" s="6"/>
      <c r="R36" s="17"/>
      <c r="S36" s="15"/>
      <c r="T36" s="15"/>
      <c r="U36" s="15"/>
      <c r="V36" s="15"/>
      <c r="W36" s="17"/>
    </row>
    <row r="37" spans="1:30">
      <c r="A37" s="10" t="s">
        <v>27</v>
      </c>
      <c r="B37" s="11"/>
      <c r="C37" s="56"/>
      <c r="D37" s="57"/>
      <c r="N37" s="6"/>
      <c r="O37" s="6"/>
      <c r="P37" s="6"/>
      <c r="Q37" s="6"/>
      <c r="R37" s="17"/>
      <c r="S37" s="15"/>
      <c r="T37" s="15"/>
      <c r="U37" s="15"/>
      <c r="V37" s="15"/>
      <c r="W37" s="17"/>
    </row>
    <row r="38" spans="1:30">
      <c r="A38" s="10" t="s">
        <v>21</v>
      </c>
      <c r="B38" s="11"/>
      <c r="C38" s="56"/>
      <c r="D38" s="57"/>
      <c r="N38" s="6"/>
      <c r="O38" s="6"/>
      <c r="P38" s="6"/>
      <c r="Q38" s="6"/>
      <c r="R38" s="17"/>
      <c r="S38" s="15"/>
      <c r="T38" s="15"/>
      <c r="U38" s="15"/>
      <c r="V38" s="15"/>
      <c r="W38" s="17"/>
    </row>
    <row r="39" spans="1:30">
      <c r="A39" s="10" t="s">
        <v>28</v>
      </c>
      <c r="B39" s="11"/>
      <c r="C39" s="56"/>
      <c r="D39" s="57"/>
      <c r="N39" s="6"/>
      <c r="O39" s="6"/>
      <c r="P39" s="6"/>
      <c r="Q39" s="6"/>
      <c r="R39" s="17"/>
      <c r="S39" s="15"/>
      <c r="T39" s="15"/>
      <c r="U39" s="15"/>
      <c r="V39" s="15"/>
      <c r="W39" s="17"/>
    </row>
    <row r="40" spans="1:30">
      <c r="A40" s="12"/>
      <c r="B40" s="11"/>
      <c r="C40" s="56"/>
      <c r="D40" s="57"/>
      <c r="N40" s="6"/>
      <c r="O40" s="6"/>
      <c r="P40" s="6"/>
      <c r="Q40" s="6"/>
      <c r="R40" s="17"/>
      <c r="S40" s="15"/>
      <c r="T40" s="15"/>
      <c r="U40" s="15"/>
      <c r="V40" s="15"/>
      <c r="W40" s="17"/>
    </row>
    <row r="41" spans="1:30">
      <c r="A41" s="12"/>
      <c r="B41" s="13"/>
      <c r="C41" s="49"/>
      <c r="D41" s="49"/>
      <c r="N41" s="6"/>
      <c r="O41" s="6"/>
      <c r="P41" s="6"/>
      <c r="Q41" s="6"/>
      <c r="R41" s="17"/>
      <c r="S41" s="15"/>
      <c r="T41" s="15"/>
      <c r="U41" s="15"/>
      <c r="V41" s="15"/>
      <c r="W41" s="17"/>
    </row>
    <row r="42" spans="1:30">
      <c r="A42" s="12"/>
      <c r="B42" s="13"/>
      <c r="C42" s="49"/>
      <c r="D42" s="49"/>
      <c r="N42" s="6"/>
      <c r="O42" s="6"/>
      <c r="P42" s="6"/>
      <c r="Q42" s="6"/>
      <c r="R42" s="17"/>
      <c r="S42" s="15"/>
      <c r="T42" s="15"/>
      <c r="U42" s="15"/>
      <c r="V42" s="15"/>
      <c r="W42" s="17"/>
    </row>
    <row r="43" spans="1:30">
      <c r="A43" s="12"/>
      <c r="B43" s="13"/>
      <c r="C43" s="49"/>
      <c r="D43" s="49"/>
      <c r="N43" s="6"/>
      <c r="O43" s="6"/>
      <c r="P43" s="6"/>
      <c r="Q43" s="6"/>
      <c r="R43" s="17"/>
      <c r="S43" s="15"/>
      <c r="T43" s="15"/>
      <c r="U43" s="15"/>
      <c r="V43" s="15"/>
      <c r="W43" s="17"/>
    </row>
    <row r="44" spans="1:30">
      <c r="A44" s="12"/>
      <c r="B44" s="13"/>
      <c r="C44" s="49"/>
      <c r="D44" s="49"/>
      <c r="N44" s="6"/>
      <c r="O44" s="6"/>
      <c r="P44" s="6"/>
      <c r="Q44" s="6"/>
      <c r="R44" s="17"/>
      <c r="S44" s="15"/>
      <c r="T44" s="15"/>
      <c r="U44" s="15"/>
      <c r="V44" s="15"/>
      <c r="W44" s="17"/>
    </row>
    <row r="45" spans="1:30" ht="21">
      <c r="A45" s="3" t="s">
        <v>29</v>
      </c>
      <c r="B45" s="2"/>
      <c r="C45" s="4" t="s">
        <v>2</v>
      </c>
      <c r="D45" s="78"/>
      <c r="E45" s="2"/>
      <c r="F45" s="2"/>
      <c r="G45" s="2"/>
      <c r="H45" s="2"/>
      <c r="I45" s="71"/>
      <c r="J45" s="72" t="s">
        <v>3</v>
      </c>
      <c r="K45" s="73">
        <f>SUM(AD45:AD99)</f>
        <v>0</v>
      </c>
      <c r="L45" s="2"/>
      <c r="M45" s="2"/>
      <c r="N45" s="2"/>
      <c r="O45" s="5" t="s">
        <v>4</v>
      </c>
      <c r="P45" s="14">
        <f>SUM(Z45:Z99)</f>
        <v>0</v>
      </c>
      <c r="Q45" s="5" t="s">
        <v>5</v>
      </c>
      <c r="R45" s="23">
        <f>SUM(AB45:AB99)</f>
        <v>0</v>
      </c>
      <c r="S45" s="2"/>
      <c r="T45" s="2"/>
      <c r="U45" s="2"/>
      <c r="V45" s="2"/>
      <c r="W45" s="16"/>
    </row>
    <row r="46" spans="1:30">
      <c r="A46" s="8" t="s">
        <v>30</v>
      </c>
      <c r="B46" s="8"/>
      <c r="C46" s="8">
        <f>SUM(C47:D47)</f>
        <v>0</v>
      </c>
      <c r="D46" s="78">
        <v>754.11</v>
      </c>
      <c r="E46" s="7"/>
      <c r="F46" s="7"/>
      <c r="G46" s="7"/>
      <c r="H46" s="7"/>
      <c r="I46" s="74"/>
      <c r="J46" s="74"/>
      <c r="K46" s="74"/>
      <c r="L46" s="7"/>
      <c r="M46" s="7"/>
      <c r="N46" s="58" t="s">
        <v>57</v>
      </c>
      <c r="O46" s="59"/>
      <c r="P46" s="59"/>
      <c r="Q46" s="59"/>
      <c r="R46" s="60"/>
      <c r="S46" s="58" t="s">
        <v>31</v>
      </c>
      <c r="T46" s="59"/>
      <c r="U46" s="59"/>
      <c r="V46" s="59"/>
      <c r="W46" s="60"/>
      <c r="Y46" s="9" t="s">
        <v>32</v>
      </c>
      <c r="Z46" s="1">
        <f>IF(Y46&lt;"20",C46+E46+F46,IF(Y46&gt;"59",C46+E46+F46,0))</f>
        <v>0</v>
      </c>
      <c r="AB46" s="1">
        <f>IF(Y46&gt;"19",IF(Y46&lt;"60",C46+E46+F46,0),0)</f>
        <v>0</v>
      </c>
      <c r="AD46" s="1">
        <f>(C46+E46+F46)*D46</f>
        <v>0</v>
      </c>
    </row>
    <row r="47" spans="1:30">
      <c r="A47" s="10" t="s">
        <v>33</v>
      </c>
      <c r="B47" s="11">
        <v>6</v>
      </c>
      <c r="C47" s="56"/>
      <c r="D47" s="57"/>
      <c r="N47" s="52"/>
      <c r="O47" s="52"/>
      <c r="P47" s="52"/>
      <c r="Q47" s="52"/>
      <c r="R47" s="53"/>
      <c r="S47" s="55"/>
      <c r="T47" s="55"/>
      <c r="U47" s="55"/>
      <c r="V47" s="55"/>
      <c r="W47" s="53"/>
    </row>
    <row r="48" spans="1:30">
      <c r="A48" s="12"/>
      <c r="B48" s="11"/>
      <c r="C48" s="56"/>
      <c r="D48" s="57"/>
      <c r="N48" s="52"/>
      <c r="O48" s="52"/>
      <c r="P48" s="52"/>
      <c r="Q48" s="52"/>
      <c r="R48" s="53"/>
      <c r="S48" s="55"/>
      <c r="T48" s="55"/>
      <c r="U48" s="55"/>
      <c r="V48" s="55"/>
      <c r="W48" s="53"/>
    </row>
    <row r="49" spans="1:30">
      <c r="A49" s="12"/>
      <c r="B49" s="13"/>
      <c r="C49" s="49"/>
      <c r="D49" s="49"/>
      <c r="N49" s="52"/>
      <c r="O49" s="52"/>
      <c r="P49" s="52"/>
      <c r="Q49" s="52"/>
      <c r="R49" s="53"/>
      <c r="S49" s="55"/>
      <c r="T49" s="55"/>
      <c r="U49" s="55"/>
      <c r="V49" s="55"/>
      <c r="W49" s="53"/>
    </row>
    <row r="50" spans="1:30">
      <c r="A50" s="12"/>
      <c r="B50" s="13"/>
      <c r="C50" s="49"/>
      <c r="D50" s="49"/>
      <c r="N50" s="52"/>
      <c r="O50" s="52"/>
      <c r="P50" s="52"/>
      <c r="Q50" s="52"/>
      <c r="R50" s="53"/>
      <c r="S50" s="55"/>
      <c r="T50" s="55"/>
      <c r="U50" s="55"/>
      <c r="V50" s="55"/>
      <c r="W50" s="53"/>
    </row>
    <row r="51" spans="1:30">
      <c r="A51" s="12"/>
      <c r="B51" s="13"/>
      <c r="C51" s="49"/>
      <c r="D51" s="49"/>
      <c r="N51" s="52"/>
      <c r="O51" s="52"/>
      <c r="P51" s="52"/>
      <c r="Q51" s="52"/>
      <c r="R51" s="53"/>
      <c r="S51" s="55"/>
      <c r="T51" s="55"/>
      <c r="U51" s="55"/>
      <c r="V51" s="55"/>
      <c r="W51" s="53"/>
    </row>
    <row r="52" spans="1:30">
      <c r="A52" s="12"/>
      <c r="B52" s="13"/>
      <c r="C52" s="49"/>
      <c r="D52" s="49"/>
      <c r="N52" s="6"/>
      <c r="O52" s="6"/>
      <c r="P52" s="6"/>
      <c r="Q52" s="6"/>
      <c r="R52" s="17"/>
      <c r="S52" s="15"/>
      <c r="T52" s="15"/>
      <c r="U52" s="15"/>
      <c r="V52" s="15"/>
      <c r="W52" s="17"/>
    </row>
    <row r="53" spans="1:30">
      <c r="A53" s="12"/>
      <c r="B53" s="13"/>
      <c r="C53" s="49"/>
      <c r="D53" s="49"/>
      <c r="N53" s="6"/>
      <c r="O53" s="6"/>
      <c r="P53" s="6"/>
      <c r="Q53" s="6"/>
      <c r="R53" s="17"/>
      <c r="S53" s="15"/>
      <c r="T53" s="15"/>
      <c r="U53" s="15"/>
      <c r="V53" s="15"/>
      <c r="W53" s="17"/>
    </row>
    <row r="54" spans="1:30">
      <c r="A54" s="12"/>
      <c r="B54" s="13"/>
      <c r="C54" s="49"/>
      <c r="D54" s="49"/>
      <c r="N54" s="6"/>
      <c r="O54" s="6"/>
      <c r="P54" s="6"/>
      <c r="Q54" s="6"/>
      <c r="R54" s="17"/>
      <c r="S54" s="15"/>
      <c r="T54" s="15"/>
      <c r="U54" s="15"/>
      <c r="V54" s="15"/>
      <c r="W54" s="17"/>
    </row>
    <row r="55" spans="1:30">
      <c r="A55" s="12"/>
      <c r="B55" s="13"/>
      <c r="C55" s="49"/>
      <c r="D55" s="49"/>
      <c r="N55" s="6"/>
      <c r="O55" s="6"/>
      <c r="P55" s="6"/>
      <c r="Q55" s="6"/>
      <c r="R55" s="17"/>
      <c r="S55" s="15"/>
      <c r="T55" s="15"/>
      <c r="U55" s="15"/>
      <c r="V55" s="15"/>
      <c r="W55" s="17"/>
    </row>
    <row r="56" spans="1:30">
      <c r="A56" s="12"/>
      <c r="B56" s="13"/>
      <c r="C56" s="49"/>
      <c r="D56" s="49"/>
      <c r="N56" s="6"/>
      <c r="O56" s="6"/>
      <c r="P56" s="6"/>
      <c r="Q56" s="6"/>
      <c r="R56" s="17"/>
      <c r="S56" s="15"/>
      <c r="T56" s="15"/>
      <c r="U56" s="15"/>
      <c r="V56" s="15"/>
      <c r="W56" s="17"/>
    </row>
    <row r="57" spans="1:30">
      <c r="A57" s="12"/>
      <c r="B57" s="13"/>
      <c r="C57" s="49"/>
      <c r="D57" s="49"/>
      <c r="N57" s="6"/>
      <c r="O57" s="6"/>
      <c r="P57" s="6"/>
      <c r="Q57" s="6"/>
      <c r="R57" s="17"/>
      <c r="S57" s="15"/>
      <c r="T57" s="15"/>
      <c r="U57" s="15"/>
      <c r="V57" s="15"/>
      <c r="W57" s="17"/>
    </row>
    <row r="58" spans="1:30">
      <c r="A58" s="12"/>
      <c r="B58" s="13"/>
      <c r="C58" s="49"/>
      <c r="D58" s="49"/>
      <c r="N58" s="6"/>
      <c r="O58" s="6"/>
      <c r="P58" s="6"/>
      <c r="Q58" s="6"/>
      <c r="R58" s="17"/>
      <c r="S58" s="15"/>
      <c r="T58" s="15"/>
      <c r="U58" s="15"/>
      <c r="V58" s="15"/>
      <c r="W58" s="17"/>
    </row>
    <row r="59" spans="1:30">
      <c r="A59" s="12"/>
      <c r="B59" s="13"/>
      <c r="C59" s="49"/>
      <c r="D59" s="49"/>
      <c r="N59" s="6"/>
      <c r="O59" s="6"/>
      <c r="P59" s="6"/>
      <c r="Q59" s="6"/>
      <c r="R59" s="17"/>
      <c r="S59" s="15"/>
      <c r="T59" s="15"/>
      <c r="U59" s="15"/>
      <c r="V59" s="15"/>
      <c r="W59" s="17"/>
    </row>
    <row r="60" spans="1:30">
      <c r="A60" s="12"/>
      <c r="B60" s="13"/>
      <c r="C60" s="49"/>
      <c r="D60" s="49"/>
      <c r="N60" s="6"/>
      <c r="O60" s="6"/>
      <c r="P60" s="6"/>
      <c r="Q60" s="6"/>
      <c r="R60" s="17"/>
      <c r="S60" s="15"/>
      <c r="T60" s="15"/>
      <c r="U60" s="15"/>
      <c r="V60" s="15"/>
      <c r="W60" s="17"/>
    </row>
    <row r="61" spans="1:30">
      <c r="A61" s="12"/>
      <c r="B61" s="13"/>
      <c r="C61" s="49"/>
      <c r="D61" s="49"/>
      <c r="N61" s="6"/>
      <c r="O61" s="6"/>
      <c r="P61" s="6"/>
      <c r="Q61" s="6"/>
      <c r="R61" s="17"/>
      <c r="S61" s="15"/>
      <c r="T61" s="15"/>
      <c r="U61" s="15"/>
      <c r="V61" s="15"/>
      <c r="W61" s="17"/>
    </row>
    <row r="62" spans="1:30">
      <c r="A62" s="12"/>
      <c r="B62" s="13"/>
      <c r="C62" s="49"/>
      <c r="D62" s="49"/>
      <c r="N62" s="6"/>
      <c r="O62" s="6"/>
      <c r="P62" s="6"/>
      <c r="Q62" s="6"/>
      <c r="R62" s="17"/>
      <c r="S62" s="15"/>
      <c r="T62" s="15"/>
      <c r="U62" s="15"/>
      <c r="V62" s="15"/>
      <c r="W62" s="17"/>
    </row>
    <row r="63" spans="1:30">
      <c r="A63" s="12"/>
      <c r="B63" s="13"/>
      <c r="C63" s="49"/>
      <c r="D63" s="49"/>
      <c r="N63" s="6"/>
      <c r="O63" s="6"/>
      <c r="P63" s="6"/>
      <c r="Q63" s="6"/>
      <c r="R63" s="17"/>
      <c r="S63" s="15"/>
      <c r="T63" s="15"/>
      <c r="U63" s="15"/>
      <c r="V63" s="15"/>
      <c r="W63" s="17"/>
    </row>
    <row r="64" spans="1:30">
      <c r="A64" s="8" t="s">
        <v>34</v>
      </c>
      <c r="B64" s="8"/>
      <c r="C64" s="8">
        <f>SUM(C65:D65)</f>
        <v>0</v>
      </c>
      <c r="D64" s="78">
        <v>751.41674999999987</v>
      </c>
      <c r="E64" s="7"/>
      <c r="F64" s="7"/>
      <c r="G64" s="7"/>
      <c r="H64" s="7"/>
      <c r="I64" s="74"/>
      <c r="J64" s="74"/>
      <c r="K64" s="74"/>
      <c r="L64" s="7"/>
      <c r="M64" s="7"/>
      <c r="N64" s="51" t="s">
        <v>56</v>
      </c>
      <c r="O64" s="52"/>
      <c r="P64" s="52"/>
      <c r="Q64" s="52"/>
      <c r="R64" s="53"/>
      <c r="S64" s="54" t="s">
        <v>11</v>
      </c>
      <c r="T64" s="55"/>
      <c r="U64" s="55"/>
      <c r="V64" s="55"/>
      <c r="W64" s="53"/>
      <c r="Y64" s="9" t="s">
        <v>23</v>
      </c>
      <c r="Z64" s="1">
        <f>IF(Y64&lt;"20",C64+E64+F64,IF(Y64&gt;"59",C64+E64+F64,0))</f>
        <v>0</v>
      </c>
      <c r="AB64" s="1">
        <f>IF(Y64&gt;"19",IF(Y64&lt;"60",C64+E64+F64,0),0)</f>
        <v>0</v>
      </c>
      <c r="AD64" s="1">
        <f>(C64+E64+F64)*D64</f>
        <v>0</v>
      </c>
    </row>
    <row r="65" spans="1:23">
      <c r="A65" s="10" t="s">
        <v>14</v>
      </c>
      <c r="B65" s="11">
        <v>5</v>
      </c>
      <c r="C65" s="56"/>
      <c r="D65" s="57"/>
      <c r="N65" s="52"/>
      <c r="O65" s="52"/>
      <c r="P65" s="52"/>
      <c r="Q65" s="52"/>
      <c r="R65" s="53"/>
      <c r="S65" s="55"/>
      <c r="T65" s="55"/>
      <c r="U65" s="55"/>
      <c r="V65" s="55"/>
      <c r="W65" s="53"/>
    </row>
    <row r="66" spans="1:23">
      <c r="A66" s="12"/>
      <c r="B66" s="11"/>
      <c r="C66" s="56"/>
      <c r="D66" s="57"/>
      <c r="N66" s="52"/>
      <c r="O66" s="52"/>
      <c r="P66" s="52"/>
      <c r="Q66" s="52"/>
      <c r="R66" s="53"/>
      <c r="S66" s="55"/>
      <c r="T66" s="55"/>
      <c r="U66" s="55"/>
      <c r="V66" s="55"/>
      <c r="W66" s="53"/>
    </row>
    <row r="67" spans="1:23">
      <c r="A67" s="12"/>
      <c r="B67" s="13"/>
      <c r="C67" s="49"/>
      <c r="D67" s="49"/>
      <c r="N67" s="52"/>
      <c r="O67" s="52"/>
      <c r="P67" s="52"/>
      <c r="Q67" s="52"/>
      <c r="R67" s="53"/>
      <c r="S67" s="55"/>
      <c r="T67" s="55"/>
      <c r="U67" s="55"/>
      <c r="V67" s="55"/>
      <c r="W67" s="53"/>
    </row>
    <row r="68" spans="1:23">
      <c r="A68" s="12"/>
      <c r="B68" s="13"/>
      <c r="C68" s="49"/>
      <c r="D68" s="49"/>
      <c r="N68" s="52"/>
      <c r="O68" s="52"/>
      <c r="P68" s="52"/>
      <c r="Q68" s="52"/>
      <c r="R68" s="53"/>
      <c r="S68" s="55"/>
      <c r="T68" s="55"/>
      <c r="U68" s="55"/>
      <c r="V68" s="55"/>
      <c r="W68" s="53"/>
    </row>
    <row r="69" spans="1:23">
      <c r="A69" s="12"/>
      <c r="B69" s="13"/>
      <c r="C69" s="49"/>
      <c r="D69" s="49"/>
      <c r="N69" s="52"/>
      <c r="O69" s="52"/>
      <c r="P69" s="52"/>
      <c r="Q69" s="52"/>
      <c r="R69" s="53"/>
      <c r="S69" s="55"/>
      <c r="T69" s="55"/>
      <c r="U69" s="55"/>
      <c r="V69" s="55"/>
      <c r="W69" s="53"/>
    </row>
    <row r="70" spans="1:23">
      <c r="A70" s="12"/>
      <c r="B70" s="13"/>
      <c r="C70" s="49"/>
      <c r="D70" s="49"/>
      <c r="N70" s="6"/>
      <c r="O70" s="6"/>
      <c r="P70" s="6"/>
      <c r="Q70" s="6"/>
      <c r="R70" s="17"/>
      <c r="S70" s="15"/>
      <c r="T70" s="15"/>
      <c r="U70" s="15"/>
      <c r="V70" s="15"/>
      <c r="W70" s="17"/>
    </row>
    <row r="71" spans="1:23">
      <c r="A71" s="12"/>
      <c r="B71" s="13"/>
      <c r="C71" s="49"/>
      <c r="D71" s="49"/>
      <c r="N71" s="6"/>
      <c r="O71" s="6"/>
      <c r="P71" s="6"/>
      <c r="Q71" s="6"/>
      <c r="R71" s="17"/>
      <c r="S71" s="15"/>
      <c r="T71" s="15"/>
      <c r="U71" s="15"/>
      <c r="V71" s="15"/>
      <c r="W71" s="17"/>
    </row>
    <row r="72" spans="1:23">
      <c r="A72" s="12"/>
      <c r="B72" s="13"/>
      <c r="C72" s="49"/>
      <c r="D72" s="49"/>
      <c r="N72" s="6"/>
      <c r="O72" s="6"/>
      <c r="P72" s="6"/>
      <c r="Q72" s="6"/>
      <c r="R72" s="17"/>
      <c r="S72" s="15"/>
      <c r="T72" s="15"/>
      <c r="U72" s="15"/>
      <c r="V72" s="15"/>
      <c r="W72" s="17"/>
    </row>
    <row r="73" spans="1:23">
      <c r="A73" s="12"/>
      <c r="B73" s="13"/>
      <c r="C73" s="49"/>
      <c r="D73" s="49"/>
      <c r="N73" s="6"/>
      <c r="O73" s="6"/>
      <c r="P73" s="6"/>
      <c r="Q73" s="6"/>
      <c r="R73" s="17"/>
      <c r="S73" s="15"/>
      <c r="T73" s="15"/>
      <c r="U73" s="15"/>
      <c r="V73" s="15"/>
      <c r="W73" s="17"/>
    </row>
    <row r="74" spans="1:23">
      <c r="A74" s="12"/>
      <c r="B74" s="13"/>
      <c r="C74" s="49"/>
      <c r="D74" s="49"/>
      <c r="N74" s="6"/>
      <c r="O74" s="6"/>
      <c r="P74" s="6"/>
      <c r="Q74" s="6"/>
      <c r="R74" s="17"/>
      <c r="S74" s="15"/>
      <c r="T74" s="15"/>
      <c r="U74" s="15"/>
      <c r="V74" s="15"/>
      <c r="W74" s="17"/>
    </row>
    <row r="75" spans="1:23">
      <c r="A75" s="12"/>
      <c r="B75" s="13"/>
      <c r="C75" s="49"/>
      <c r="D75" s="49"/>
      <c r="N75" s="6"/>
      <c r="O75" s="6"/>
      <c r="P75" s="6"/>
      <c r="Q75" s="6"/>
      <c r="R75" s="17"/>
      <c r="S75" s="15"/>
      <c r="T75" s="15"/>
      <c r="U75" s="15"/>
      <c r="V75" s="15"/>
      <c r="W75" s="17"/>
    </row>
    <row r="76" spans="1:23">
      <c r="A76" s="12"/>
      <c r="B76" s="13"/>
      <c r="C76" s="49"/>
      <c r="D76" s="49"/>
      <c r="N76" s="6"/>
      <c r="O76" s="6"/>
      <c r="P76" s="6"/>
      <c r="Q76" s="6"/>
      <c r="R76" s="17"/>
      <c r="S76" s="15"/>
      <c r="T76" s="15"/>
      <c r="U76" s="15"/>
      <c r="V76" s="15"/>
      <c r="W76" s="17"/>
    </row>
    <row r="77" spans="1:23">
      <c r="A77" s="12"/>
      <c r="B77" s="13"/>
      <c r="C77" s="49"/>
      <c r="D77" s="49"/>
      <c r="N77" s="6"/>
      <c r="O77" s="6"/>
      <c r="P77" s="6"/>
      <c r="Q77" s="6"/>
      <c r="R77" s="17"/>
      <c r="S77" s="15"/>
      <c r="T77" s="15"/>
      <c r="U77" s="15"/>
      <c r="V77" s="15"/>
      <c r="W77" s="17"/>
    </row>
    <row r="78" spans="1:23">
      <c r="A78" s="12"/>
      <c r="B78" s="13"/>
      <c r="C78" s="49"/>
      <c r="D78" s="49"/>
      <c r="N78" s="6"/>
      <c r="O78" s="6"/>
      <c r="P78" s="6"/>
      <c r="Q78" s="6"/>
      <c r="R78" s="17"/>
      <c r="S78" s="15"/>
      <c r="T78" s="15"/>
      <c r="U78" s="15"/>
      <c r="V78" s="15"/>
      <c r="W78" s="17"/>
    </row>
    <row r="79" spans="1:23">
      <c r="A79" s="12"/>
      <c r="B79" s="13"/>
      <c r="C79" s="49"/>
      <c r="D79" s="49"/>
      <c r="N79" s="6"/>
      <c r="O79" s="6"/>
      <c r="P79" s="6"/>
      <c r="Q79" s="6"/>
      <c r="R79" s="17"/>
      <c r="S79" s="15"/>
      <c r="T79" s="15"/>
      <c r="U79" s="15"/>
      <c r="V79" s="15"/>
      <c r="W79" s="17"/>
    </row>
    <row r="80" spans="1:23">
      <c r="A80" s="12"/>
      <c r="B80" s="13"/>
      <c r="C80" s="49"/>
      <c r="D80" s="49"/>
      <c r="N80" s="6"/>
      <c r="O80" s="6"/>
      <c r="P80" s="6"/>
      <c r="Q80" s="6"/>
      <c r="R80" s="17"/>
      <c r="S80" s="15"/>
      <c r="T80" s="15"/>
      <c r="U80" s="15"/>
      <c r="V80" s="15"/>
      <c r="W80" s="17"/>
    </row>
    <row r="81" spans="1:30">
      <c r="A81" s="12"/>
      <c r="B81" s="13"/>
      <c r="C81" s="49"/>
      <c r="D81" s="49"/>
      <c r="N81" s="6"/>
      <c r="O81" s="6"/>
      <c r="P81" s="6"/>
      <c r="Q81" s="6"/>
      <c r="R81" s="17"/>
      <c r="S81" s="15"/>
      <c r="T81" s="15"/>
      <c r="U81" s="15"/>
      <c r="V81" s="15"/>
      <c r="W81" s="17"/>
    </row>
    <row r="82" spans="1:30">
      <c r="A82" s="8" t="s">
        <v>35</v>
      </c>
      <c r="B82" s="8"/>
      <c r="C82" s="8">
        <f>SUM(C83:D84)</f>
        <v>0</v>
      </c>
      <c r="D82" s="78">
        <v>864.53325000000007</v>
      </c>
      <c r="E82" s="7"/>
      <c r="F82" s="7"/>
      <c r="G82" s="7"/>
      <c r="H82" s="7"/>
      <c r="I82" s="74"/>
      <c r="J82" s="74"/>
      <c r="K82" s="74"/>
      <c r="L82" s="7"/>
      <c r="M82" s="7"/>
      <c r="N82" s="51" t="s">
        <v>58</v>
      </c>
      <c r="O82" s="52"/>
      <c r="P82" s="52"/>
      <c r="Q82" s="52"/>
      <c r="R82" s="53"/>
      <c r="S82" s="54" t="s">
        <v>36</v>
      </c>
      <c r="T82" s="55"/>
      <c r="U82" s="55"/>
      <c r="V82" s="55"/>
      <c r="W82" s="53"/>
      <c r="Y82" s="9" t="s">
        <v>37</v>
      </c>
      <c r="Z82" s="1">
        <f>IF(Y82&lt;"20",C82+E82+F82,IF(Y82&gt;"59",C82+E82+F82,0))</f>
        <v>0</v>
      </c>
      <c r="AB82" s="1">
        <f>IF(Y82&gt;"19",IF(Y82&lt;"60",C82+E82+F82,0),0)</f>
        <v>0</v>
      </c>
      <c r="AD82" s="1">
        <f>(C82+E82+F82)*D82</f>
        <v>0</v>
      </c>
    </row>
    <row r="83" spans="1:30">
      <c r="A83" s="10" t="s">
        <v>38</v>
      </c>
      <c r="B83" s="11">
        <v>2</v>
      </c>
      <c r="C83" s="56"/>
      <c r="D83" s="57"/>
      <c r="N83" s="52"/>
      <c r="O83" s="52"/>
      <c r="P83" s="52"/>
      <c r="Q83" s="52"/>
      <c r="R83" s="53"/>
      <c r="S83" s="55"/>
      <c r="T83" s="55"/>
      <c r="U83" s="55"/>
      <c r="V83" s="55"/>
      <c r="W83" s="53"/>
    </row>
    <row r="84" spans="1:30">
      <c r="A84" s="10" t="s">
        <v>39</v>
      </c>
      <c r="B84" s="11">
        <v>5</v>
      </c>
      <c r="C84" s="56"/>
      <c r="D84" s="57"/>
      <c r="N84" s="52"/>
      <c r="O84" s="52"/>
      <c r="P84" s="52"/>
      <c r="Q84" s="52"/>
      <c r="R84" s="53"/>
      <c r="S84" s="55"/>
      <c r="T84" s="55"/>
      <c r="U84" s="55"/>
      <c r="V84" s="55"/>
      <c r="W84" s="53"/>
    </row>
    <row r="85" spans="1:30">
      <c r="A85" s="12"/>
      <c r="B85" s="11"/>
      <c r="C85" s="56"/>
      <c r="D85" s="57"/>
      <c r="N85" s="52"/>
      <c r="O85" s="52"/>
      <c r="P85" s="52"/>
      <c r="Q85" s="52"/>
      <c r="R85" s="53"/>
      <c r="S85" s="55"/>
      <c r="T85" s="55"/>
      <c r="U85" s="55"/>
      <c r="V85" s="55"/>
      <c r="W85" s="53"/>
    </row>
    <row r="86" spans="1:30">
      <c r="A86" s="12"/>
      <c r="B86" s="13"/>
      <c r="C86" s="49"/>
      <c r="D86" s="49"/>
      <c r="N86" s="52"/>
      <c r="O86" s="52"/>
      <c r="P86" s="52"/>
      <c r="Q86" s="52"/>
      <c r="R86" s="53"/>
      <c r="S86" s="55"/>
      <c r="T86" s="55"/>
      <c r="U86" s="55"/>
      <c r="V86" s="55"/>
      <c r="W86" s="53"/>
    </row>
    <row r="87" spans="1:30">
      <c r="A87" s="12"/>
      <c r="B87" s="13"/>
      <c r="C87" s="49"/>
      <c r="D87" s="49"/>
      <c r="N87" s="52"/>
      <c r="O87" s="52"/>
      <c r="P87" s="52"/>
      <c r="Q87" s="52"/>
      <c r="R87" s="53"/>
      <c r="S87" s="55"/>
      <c r="T87" s="55"/>
      <c r="U87" s="55"/>
      <c r="V87" s="55"/>
      <c r="W87" s="53"/>
    </row>
    <row r="88" spans="1:30">
      <c r="A88" s="12"/>
      <c r="B88" s="13"/>
      <c r="C88" s="49"/>
      <c r="D88" s="49"/>
      <c r="N88" s="6"/>
      <c r="O88" s="6"/>
      <c r="P88" s="6"/>
      <c r="Q88" s="6"/>
      <c r="R88" s="17"/>
      <c r="S88" s="15"/>
      <c r="T88" s="15"/>
      <c r="U88" s="15"/>
      <c r="V88" s="15"/>
      <c r="W88" s="17"/>
    </row>
    <row r="89" spans="1:30">
      <c r="A89" s="12"/>
      <c r="B89" s="13"/>
      <c r="C89" s="49"/>
      <c r="D89" s="49"/>
      <c r="N89" s="6"/>
      <c r="O89" s="6"/>
      <c r="P89" s="6"/>
      <c r="Q89" s="6"/>
      <c r="R89" s="17"/>
      <c r="S89" s="15"/>
      <c r="T89" s="15"/>
      <c r="U89" s="15"/>
      <c r="V89" s="15"/>
      <c r="W89" s="17"/>
    </row>
    <row r="90" spans="1:30">
      <c r="A90" s="12"/>
      <c r="B90" s="13"/>
      <c r="C90" s="49"/>
      <c r="D90" s="49"/>
      <c r="N90" s="6"/>
      <c r="O90" s="6"/>
      <c r="P90" s="6"/>
      <c r="Q90" s="6"/>
      <c r="R90" s="17"/>
      <c r="S90" s="15"/>
      <c r="T90" s="15"/>
      <c r="U90" s="15"/>
      <c r="V90" s="15"/>
      <c r="W90" s="17"/>
    </row>
    <row r="91" spans="1:30">
      <c r="A91" s="12"/>
      <c r="B91" s="13"/>
      <c r="C91" s="49"/>
      <c r="D91" s="49"/>
      <c r="N91" s="6"/>
      <c r="O91" s="6"/>
      <c r="P91" s="6"/>
      <c r="Q91" s="6"/>
      <c r="R91" s="17"/>
      <c r="S91" s="15"/>
      <c r="T91" s="15"/>
      <c r="U91" s="15"/>
      <c r="V91" s="15"/>
      <c r="W91" s="17"/>
    </row>
    <row r="92" spans="1:30">
      <c r="A92" s="12"/>
      <c r="B92" s="13"/>
      <c r="C92" s="49"/>
      <c r="D92" s="49"/>
      <c r="N92" s="6"/>
      <c r="O92" s="6"/>
      <c r="P92" s="6"/>
      <c r="Q92" s="6"/>
      <c r="R92" s="17"/>
      <c r="S92" s="15"/>
      <c r="T92" s="15"/>
      <c r="U92" s="15"/>
      <c r="V92" s="15"/>
      <c r="W92" s="17"/>
    </row>
    <row r="93" spans="1:30">
      <c r="A93" s="12"/>
      <c r="B93" s="13"/>
      <c r="C93" s="49"/>
      <c r="D93" s="49"/>
      <c r="N93" s="6"/>
      <c r="O93" s="6"/>
      <c r="P93" s="6"/>
      <c r="Q93" s="6"/>
      <c r="R93" s="17"/>
      <c r="S93" s="15"/>
      <c r="T93" s="15"/>
      <c r="U93" s="15"/>
      <c r="V93" s="15"/>
      <c r="W93" s="17"/>
    </row>
    <row r="94" spans="1:30">
      <c r="A94" s="12"/>
      <c r="B94" s="13"/>
      <c r="C94" s="49"/>
      <c r="D94" s="49"/>
      <c r="N94" s="6"/>
      <c r="O94" s="6"/>
      <c r="P94" s="6"/>
      <c r="Q94" s="6"/>
      <c r="R94" s="17"/>
      <c r="S94" s="15"/>
      <c r="T94" s="15"/>
      <c r="U94" s="15"/>
      <c r="V94" s="15"/>
      <c r="W94" s="17"/>
    </row>
    <row r="95" spans="1:30">
      <c r="A95" s="12"/>
      <c r="B95" s="13"/>
      <c r="C95" s="49"/>
      <c r="D95" s="49"/>
      <c r="N95" s="6"/>
      <c r="O95" s="6"/>
      <c r="P95" s="6"/>
      <c r="Q95" s="6"/>
      <c r="R95" s="17"/>
      <c r="S95" s="15"/>
      <c r="T95" s="15"/>
      <c r="U95" s="15"/>
      <c r="V95" s="15"/>
      <c r="W95" s="17"/>
    </row>
    <row r="96" spans="1:30">
      <c r="A96" s="12"/>
      <c r="B96" s="13"/>
      <c r="C96" s="49"/>
      <c r="D96" s="49"/>
      <c r="N96" s="6"/>
      <c r="O96" s="6"/>
      <c r="P96" s="6"/>
      <c r="Q96" s="6"/>
      <c r="R96" s="17"/>
      <c r="S96" s="15"/>
      <c r="T96" s="15"/>
      <c r="U96" s="15"/>
      <c r="V96" s="15"/>
      <c r="W96" s="17"/>
    </row>
    <row r="97" spans="1:30">
      <c r="A97" s="12"/>
      <c r="B97" s="13"/>
      <c r="C97" s="49"/>
      <c r="D97" s="49"/>
      <c r="N97" s="6"/>
      <c r="O97" s="6"/>
      <c r="P97" s="6"/>
      <c r="Q97" s="6"/>
      <c r="R97" s="17"/>
      <c r="S97" s="15"/>
      <c r="T97" s="15"/>
      <c r="U97" s="15"/>
      <c r="V97" s="15"/>
      <c r="W97" s="17"/>
    </row>
    <row r="98" spans="1:30">
      <c r="A98" s="12"/>
      <c r="B98" s="13"/>
      <c r="C98" s="49"/>
      <c r="D98" s="49"/>
      <c r="N98" s="6"/>
      <c r="O98" s="6"/>
      <c r="P98" s="6"/>
      <c r="Q98" s="6"/>
      <c r="R98" s="17"/>
      <c r="S98" s="15"/>
      <c r="T98" s="15"/>
      <c r="U98" s="15"/>
      <c r="V98" s="15"/>
      <c r="W98" s="17"/>
    </row>
    <row r="99" spans="1:30">
      <c r="A99" s="12"/>
      <c r="B99" s="13"/>
      <c r="C99" s="49"/>
      <c r="D99" s="49"/>
      <c r="N99" s="6"/>
      <c r="O99" s="6"/>
      <c r="P99" s="6"/>
      <c r="Q99" s="6"/>
      <c r="R99" s="17"/>
      <c r="S99" s="15"/>
      <c r="T99" s="15"/>
      <c r="U99" s="15"/>
      <c r="V99" s="15"/>
      <c r="W99" s="17"/>
    </row>
    <row r="100" spans="1:30" ht="21">
      <c r="A100" s="3" t="s">
        <v>40</v>
      </c>
      <c r="B100" s="2"/>
      <c r="C100" s="4" t="s">
        <v>2</v>
      </c>
      <c r="D100" s="78"/>
      <c r="E100" s="2"/>
      <c r="F100" s="2"/>
      <c r="G100" s="2"/>
      <c r="H100" s="2"/>
      <c r="I100" s="71"/>
      <c r="J100" s="72" t="s">
        <v>3</v>
      </c>
      <c r="K100" s="73">
        <f>SUM(AD100:AD176)</f>
        <v>0</v>
      </c>
      <c r="L100" s="2"/>
      <c r="M100" s="2"/>
      <c r="N100" s="2"/>
      <c r="O100" s="5" t="s">
        <v>4</v>
      </c>
      <c r="P100" s="14">
        <f>SUM(Z100:Z176)</f>
        <v>0</v>
      </c>
      <c r="Q100" s="5" t="s">
        <v>5</v>
      </c>
      <c r="R100" s="23">
        <f>SUM(AB100:AB176)</f>
        <v>0</v>
      </c>
      <c r="S100" s="2"/>
      <c r="T100" s="2"/>
      <c r="U100" s="2"/>
      <c r="V100" s="2"/>
      <c r="W100" s="16"/>
    </row>
    <row r="101" spans="1:30">
      <c r="A101" s="8" t="s">
        <v>41</v>
      </c>
      <c r="B101" s="8"/>
      <c r="C101" s="8">
        <f>SUM(C102:D103)</f>
        <v>0</v>
      </c>
      <c r="D101" s="78">
        <v>754.11</v>
      </c>
      <c r="E101" s="7"/>
      <c r="F101" s="7"/>
      <c r="G101" s="7"/>
      <c r="H101" s="7"/>
      <c r="I101" s="74"/>
      <c r="J101" s="74"/>
      <c r="K101" s="74"/>
      <c r="L101" s="7"/>
      <c r="M101" s="7"/>
      <c r="N101" s="58" t="s">
        <v>57</v>
      </c>
      <c r="O101" s="59"/>
      <c r="P101" s="59"/>
      <c r="Q101" s="59"/>
      <c r="R101" s="60"/>
      <c r="S101" s="58" t="s">
        <v>31</v>
      </c>
      <c r="T101" s="59"/>
      <c r="U101" s="59"/>
      <c r="V101" s="59"/>
      <c r="W101" s="60"/>
      <c r="Y101" s="9" t="s">
        <v>32</v>
      </c>
      <c r="Z101" s="1">
        <f>IF(Y101&lt;"20",C101+E101+F101,IF(Y101&gt;"59",C101+E101+F101,0))</f>
        <v>0</v>
      </c>
      <c r="AB101" s="1">
        <f>IF(Y101&gt;"19",IF(Y101&lt;"60",C101+E101+F101,0),0)</f>
        <v>0</v>
      </c>
      <c r="AD101" s="1">
        <f>(C101+E101+F101)*D101</f>
        <v>0</v>
      </c>
    </row>
    <row r="102" spans="1:30">
      <c r="A102" s="10" t="s">
        <v>42</v>
      </c>
      <c r="B102" s="11">
        <v>1</v>
      </c>
      <c r="C102" s="56"/>
      <c r="D102" s="57"/>
      <c r="N102" s="52"/>
      <c r="O102" s="52"/>
      <c r="P102" s="52"/>
      <c r="Q102" s="52"/>
      <c r="R102" s="53"/>
      <c r="S102" s="55"/>
      <c r="T102" s="55"/>
      <c r="U102" s="55"/>
      <c r="V102" s="55"/>
      <c r="W102" s="53"/>
    </row>
    <row r="103" spans="1:30">
      <c r="A103" s="10" t="s">
        <v>33</v>
      </c>
      <c r="B103" s="11">
        <v>10</v>
      </c>
      <c r="C103" s="56"/>
      <c r="D103" s="57"/>
      <c r="N103" s="52"/>
      <c r="O103" s="52"/>
      <c r="P103" s="52"/>
      <c r="Q103" s="52"/>
      <c r="R103" s="53"/>
      <c r="S103" s="55"/>
      <c r="T103" s="55"/>
      <c r="U103" s="55"/>
      <c r="V103" s="55"/>
      <c r="W103" s="53"/>
    </row>
    <row r="104" spans="1:30">
      <c r="A104" s="12"/>
      <c r="B104" s="11"/>
      <c r="C104" s="56"/>
      <c r="D104" s="57"/>
      <c r="N104" s="52"/>
      <c r="O104" s="52"/>
      <c r="P104" s="52"/>
      <c r="Q104" s="52"/>
      <c r="R104" s="53"/>
      <c r="S104" s="55"/>
      <c r="T104" s="55"/>
      <c r="U104" s="55"/>
      <c r="V104" s="55"/>
      <c r="W104" s="53"/>
    </row>
    <row r="105" spans="1:30">
      <c r="A105" s="12"/>
      <c r="B105" s="13"/>
      <c r="C105" s="49"/>
      <c r="D105" s="49"/>
      <c r="N105" s="52"/>
      <c r="O105" s="52"/>
      <c r="P105" s="52"/>
      <c r="Q105" s="52"/>
      <c r="R105" s="53"/>
      <c r="S105" s="55"/>
      <c r="T105" s="55"/>
      <c r="U105" s="55"/>
      <c r="V105" s="55"/>
      <c r="W105" s="53"/>
    </row>
    <row r="106" spans="1:30">
      <c r="A106" s="12"/>
      <c r="B106" s="13"/>
      <c r="C106" s="49"/>
      <c r="D106" s="49"/>
      <c r="N106" s="52"/>
      <c r="O106" s="52"/>
      <c r="P106" s="52"/>
      <c r="Q106" s="52"/>
      <c r="R106" s="53"/>
      <c r="S106" s="55"/>
      <c r="T106" s="55"/>
      <c r="U106" s="55"/>
      <c r="V106" s="55"/>
      <c r="W106" s="53"/>
    </row>
    <row r="107" spans="1:30">
      <c r="A107" s="12"/>
      <c r="B107" s="13"/>
      <c r="C107" s="49"/>
      <c r="D107" s="49"/>
      <c r="N107" s="6"/>
      <c r="O107" s="6"/>
      <c r="P107" s="6"/>
      <c r="Q107" s="6"/>
      <c r="R107" s="17"/>
      <c r="S107" s="15"/>
      <c r="T107" s="15"/>
      <c r="U107" s="15"/>
      <c r="V107" s="15"/>
      <c r="W107" s="17"/>
    </row>
    <row r="108" spans="1:30">
      <c r="A108" s="12"/>
      <c r="B108" s="13"/>
      <c r="C108" s="49"/>
      <c r="D108" s="49"/>
      <c r="N108" s="6"/>
      <c r="O108" s="6"/>
      <c r="P108" s="6"/>
      <c r="Q108" s="6"/>
      <c r="R108" s="17"/>
      <c r="S108" s="15"/>
      <c r="T108" s="15"/>
      <c r="U108" s="15"/>
      <c r="V108" s="15"/>
      <c r="W108" s="17"/>
    </row>
    <row r="109" spans="1:30">
      <c r="A109" s="12"/>
      <c r="B109" s="13"/>
      <c r="C109" s="49"/>
      <c r="D109" s="49"/>
      <c r="N109" s="6"/>
      <c r="O109" s="6"/>
      <c r="P109" s="6"/>
      <c r="Q109" s="6"/>
      <c r="R109" s="17"/>
      <c r="S109" s="15"/>
      <c r="T109" s="15"/>
      <c r="U109" s="15"/>
      <c r="V109" s="15"/>
      <c r="W109" s="17"/>
    </row>
    <row r="110" spans="1:30">
      <c r="A110" s="12"/>
      <c r="B110" s="13"/>
      <c r="C110" s="49"/>
      <c r="D110" s="49"/>
      <c r="N110" s="6"/>
      <c r="O110" s="6"/>
      <c r="P110" s="6"/>
      <c r="Q110" s="6"/>
      <c r="R110" s="17"/>
      <c r="S110" s="15"/>
      <c r="T110" s="15"/>
      <c r="U110" s="15"/>
      <c r="V110" s="15"/>
      <c r="W110" s="17"/>
    </row>
    <row r="111" spans="1:30">
      <c r="A111" s="12"/>
      <c r="B111" s="13"/>
      <c r="C111" s="49"/>
      <c r="D111" s="49"/>
      <c r="N111" s="6"/>
      <c r="O111" s="6"/>
      <c r="P111" s="6"/>
      <c r="Q111" s="6"/>
      <c r="R111" s="17"/>
      <c r="S111" s="15"/>
      <c r="T111" s="15"/>
      <c r="U111" s="15"/>
      <c r="V111" s="15"/>
      <c r="W111" s="17"/>
    </row>
    <row r="112" spans="1:30">
      <c r="A112" s="12"/>
      <c r="B112" s="13"/>
      <c r="C112" s="49"/>
      <c r="D112" s="49"/>
      <c r="N112" s="6"/>
      <c r="O112" s="6"/>
      <c r="P112" s="6"/>
      <c r="Q112" s="6"/>
      <c r="R112" s="17"/>
      <c r="S112" s="15"/>
      <c r="T112" s="15"/>
      <c r="U112" s="15"/>
      <c r="V112" s="15"/>
      <c r="W112" s="17"/>
    </row>
    <row r="113" spans="1:30">
      <c r="A113" s="12"/>
      <c r="B113" s="13"/>
      <c r="C113" s="49"/>
      <c r="D113" s="49"/>
      <c r="N113" s="6"/>
      <c r="O113" s="6"/>
      <c r="P113" s="6"/>
      <c r="Q113" s="6"/>
      <c r="R113" s="17"/>
      <c r="S113" s="15"/>
      <c r="T113" s="15"/>
      <c r="U113" s="15"/>
      <c r="V113" s="15"/>
      <c r="W113" s="17"/>
    </row>
    <row r="114" spans="1:30">
      <c r="A114" s="12"/>
      <c r="B114" s="13"/>
      <c r="C114" s="49"/>
      <c r="D114" s="49"/>
      <c r="N114" s="6"/>
      <c r="O114" s="6"/>
      <c r="P114" s="6"/>
      <c r="Q114" s="6"/>
      <c r="R114" s="17"/>
      <c r="S114" s="15"/>
      <c r="T114" s="15"/>
      <c r="U114" s="15"/>
      <c r="V114" s="15"/>
      <c r="W114" s="17"/>
    </row>
    <row r="115" spans="1:30">
      <c r="A115" s="12"/>
      <c r="B115" s="13"/>
      <c r="C115" s="49"/>
      <c r="D115" s="49"/>
      <c r="N115" s="6"/>
      <c r="O115" s="6"/>
      <c r="P115" s="6"/>
      <c r="Q115" s="6"/>
      <c r="R115" s="17"/>
      <c r="S115" s="15"/>
      <c r="T115" s="15"/>
      <c r="U115" s="15"/>
      <c r="V115" s="15"/>
      <c r="W115" s="17"/>
    </row>
    <row r="116" spans="1:30">
      <c r="A116" s="12"/>
      <c r="B116" s="13"/>
      <c r="C116" s="49"/>
      <c r="D116" s="49"/>
      <c r="N116" s="6"/>
      <c r="O116" s="6"/>
      <c r="P116" s="6"/>
      <c r="Q116" s="6"/>
      <c r="R116" s="17"/>
      <c r="S116" s="15"/>
      <c r="T116" s="15"/>
      <c r="U116" s="15"/>
      <c r="V116" s="15"/>
      <c r="W116" s="17"/>
    </row>
    <row r="117" spans="1:30">
      <c r="A117" s="12"/>
      <c r="B117" s="13"/>
      <c r="C117" s="49"/>
      <c r="D117" s="49"/>
      <c r="N117" s="6"/>
      <c r="O117" s="6"/>
      <c r="P117" s="6"/>
      <c r="Q117" s="6"/>
      <c r="R117" s="17"/>
      <c r="S117" s="15"/>
      <c r="T117" s="15"/>
      <c r="U117" s="15"/>
      <c r="V117" s="15"/>
      <c r="W117" s="17"/>
    </row>
    <row r="118" spans="1:30">
      <c r="A118" s="12"/>
      <c r="B118" s="13"/>
      <c r="C118" s="49"/>
      <c r="D118" s="49"/>
      <c r="N118" s="6"/>
      <c r="O118" s="6"/>
      <c r="P118" s="6"/>
      <c r="Q118" s="6"/>
      <c r="R118" s="17"/>
      <c r="S118" s="15"/>
      <c r="T118" s="15"/>
      <c r="U118" s="15"/>
      <c r="V118" s="15"/>
      <c r="W118" s="17"/>
    </row>
    <row r="119" spans="1:30">
      <c r="A119" s="8" t="s">
        <v>43</v>
      </c>
      <c r="B119" s="8"/>
      <c r="C119" s="8">
        <f>SUM(C120:D121)</f>
        <v>0</v>
      </c>
      <c r="D119" s="78">
        <v>756.80324999999993</v>
      </c>
      <c r="E119" s="7"/>
      <c r="F119" s="7"/>
      <c r="G119" s="7"/>
      <c r="H119" s="7"/>
      <c r="I119" s="74"/>
      <c r="J119" s="74"/>
      <c r="K119" s="74"/>
      <c r="L119" s="7"/>
      <c r="M119" s="7"/>
      <c r="N119" s="51" t="s">
        <v>59</v>
      </c>
      <c r="O119" s="52"/>
      <c r="P119" s="52"/>
      <c r="Q119" s="52"/>
      <c r="R119" s="53"/>
      <c r="S119" s="54" t="s">
        <v>44</v>
      </c>
      <c r="T119" s="55"/>
      <c r="U119" s="55"/>
      <c r="V119" s="55"/>
      <c r="W119" s="53"/>
      <c r="Y119" s="9" t="s">
        <v>45</v>
      </c>
      <c r="Z119" s="1">
        <f>IF(Y119&lt;"20",C119+E119+F119,IF(Y119&gt;"59",C119+E119+F119,0))</f>
        <v>0</v>
      </c>
      <c r="AB119" s="1">
        <f>IF(Y119&gt;"19",IF(Y119&lt;"60",C119+E119+F119,0),0)</f>
        <v>0</v>
      </c>
      <c r="AD119" s="1">
        <f>(C119+E119+F119)*D119</f>
        <v>0</v>
      </c>
    </row>
    <row r="120" spans="1:30">
      <c r="A120" s="10" t="s">
        <v>15</v>
      </c>
      <c r="B120" s="11">
        <v>4</v>
      </c>
      <c r="C120" s="56"/>
      <c r="D120" s="57"/>
      <c r="N120" s="52"/>
      <c r="O120" s="52"/>
      <c r="P120" s="52"/>
      <c r="Q120" s="52"/>
      <c r="R120" s="53"/>
      <c r="S120" s="55"/>
      <c r="T120" s="55"/>
      <c r="U120" s="55"/>
      <c r="V120" s="55"/>
      <c r="W120" s="53"/>
    </row>
    <row r="121" spans="1:30">
      <c r="A121" s="10" t="s">
        <v>16</v>
      </c>
      <c r="B121" s="11">
        <v>3</v>
      </c>
      <c r="C121" s="56"/>
      <c r="D121" s="57"/>
      <c r="N121" s="52"/>
      <c r="O121" s="52"/>
      <c r="P121" s="52"/>
      <c r="Q121" s="52"/>
      <c r="R121" s="53"/>
      <c r="S121" s="55"/>
      <c r="T121" s="55"/>
      <c r="U121" s="55"/>
      <c r="V121" s="55"/>
      <c r="W121" s="53"/>
    </row>
    <row r="122" spans="1:30">
      <c r="A122" s="12"/>
      <c r="B122" s="11"/>
      <c r="C122" s="56"/>
      <c r="D122" s="57"/>
      <c r="N122" s="52"/>
      <c r="O122" s="52"/>
      <c r="P122" s="52"/>
      <c r="Q122" s="52"/>
      <c r="R122" s="53"/>
      <c r="S122" s="55"/>
      <c r="T122" s="55"/>
      <c r="U122" s="55"/>
      <c r="V122" s="55"/>
      <c r="W122" s="53"/>
    </row>
    <row r="123" spans="1:30">
      <c r="A123" s="12"/>
      <c r="B123" s="13"/>
      <c r="C123" s="49"/>
      <c r="D123" s="49"/>
      <c r="N123" s="52"/>
      <c r="O123" s="52"/>
      <c r="P123" s="52"/>
      <c r="Q123" s="52"/>
      <c r="R123" s="53"/>
      <c r="S123" s="55"/>
      <c r="T123" s="55"/>
      <c r="U123" s="55"/>
      <c r="V123" s="55"/>
      <c r="W123" s="53"/>
    </row>
    <row r="124" spans="1:30">
      <c r="A124" s="12"/>
      <c r="B124" s="13"/>
      <c r="C124" s="49"/>
      <c r="D124" s="49"/>
      <c r="N124" s="52"/>
      <c r="O124" s="52"/>
      <c r="P124" s="52"/>
      <c r="Q124" s="52"/>
      <c r="R124" s="53"/>
      <c r="S124" s="55"/>
      <c r="T124" s="55"/>
      <c r="U124" s="55"/>
      <c r="V124" s="55"/>
      <c r="W124" s="53"/>
    </row>
    <row r="125" spans="1:30">
      <c r="A125" s="12"/>
      <c r="B125" s="13"/>
      <c r="C125" s="49"/>
      <c r="D125" s="49"/>
      <c r="N125" s="6"/>
      <c r="O125" s="6"/>
      <c r="P125" s="6"/>
      <c r="Q125" s="6"/>
      <c r="R125" s="17"/>
      <c r="S125" s="15"/>
      <c r="T125" s="15"/>
      <c r="U125" s="15"/>
      <c r="V125" s="15"/>
      <c r="W125" s="17"/>
    </row>
    <row r="126" spans="1:30">
      <c r="A126" s="12"/>
      <c r="B126" s="13"/>
      <c r="C126" s="49"/>
      <c r="D126" s="49"/>
      <c r="N126" s="6"/>
      <c r="O126" s="6"/>
      <c r="P126" s="6"/>
      <c r="Q126" s="6"/>
      <c r="R126" s="17"/>
      <c r="S126" s="15"/>
      <c r="T126" s="15"/>
      <c r="U126" s="15"/>
      <c r="V126" s="15"/>
      <c r="W126" s="17"/>
    </row>
    <row r="127" spans="1:30">
      <c r="A127" s="12"/>
      <c r="B127" s="13"/>
      <c r="C127" s="49"/>
      <c r="D127" s="49"/>
      <c r="N127" s="6"/>
      <c r="O127" s="6"/>
      <c r="P127" s="6"/>
      <c r="Q127" s="6"/>
      <c r="R127" s="17"/>
      <c r="S127" s="15"/>
      <c r="T127" s="15"/>
      <c r="U127" s="15"/>
      <c r="V127" s="15"/>
      <c r="W127" s="17"/>
    </row>
    <row r="128" spans="1:30">
      <c r="A128" s="12"/>
      <c r="B128" s="13"/>
      <c r="C128" s="49"/>
      <c r="D128" s="49"/>
      <c r="N128" s="6"/>
      <c r="O128" s="6"/>
      <c r="P128" s="6"/>
      <c r="Q128" s="6"/>
      <c r="R128" s="17"/>
      <c r="S128" s="15"/>
      <c r="T128" s="15"/>
      <c r="U128" s="15"/>
      <c r="V128" s="15"/>
      <c r="W128" s="17"/>
    </row>
    <row r="129" spans="1:30">
      <c r="A129" s="12"/>
      <c r="B129" s="13"/>
      <c r="C129" s="49"/>
      <c r="D129" s="49"/>
      <c r="N129" s="6"/>
      <c r="O129" s="6"/>
      <c r="P129" s="6"/>
      <c r="Q129" s="6"/>
      <c r="R129" s="17"/>
      <c r="S129" s="15"/>
      <c r="T129" s="15"/>
      <c r="U129" s="15"/>
      <c r="V129" s="15"/>
      <c r="W129" s="17"/>
    </row>
    <row r="130" spans="1:30">
      <c r="A130" s="12"/>
      <c r="B130" s="13"/>
      <c r="C130" s="49"/>
      <c r="D130" s="49"/>
      <c r="N130" s="6"/>
      <c r="O130" s="6"/>
      <c r="P130" s="6"/>
      <c r="Q130" s="6"/>
      <c r="R130" s="17"/>
      <c r="S130" s="15"/>
      <c r="T130" s="15"/>
      <c r="U130" s="15"/>
      <c r="V130" s="15"/>
      <c r="W130" s="17"/>
    </row>
    <row r="131" spans="1:30">
      <c r="A131" s="12"/>
      <c r="B131" s="13"/>
      <c r="C131" s="49"/>
      <c r="D131" s="49"/>
      <c r="N131" s="6"/>
      <c r="O131" s="6"/>
      <c r="P131" s="6"/>
      <c r="Q131" s="6"/>
      <c r="R131" s="17"/>
      <c r="S131" s="15"/>
      <c r="T131" s="15"/>
      <c r="U131" s="15"/>
      <c r="V131" s="15"/>
      <c r="W131" s="17"/>
    </row>
    <row r="132" spans="1:30">
      <c r="A132" s="12"/>
      <c r="B132" s="13"/>
      <c r="C132" s="49"/>
      <c r="D132" s="49"/>
      <c r="N132" s="6"/>
      <c r="O132" s="6"/>
      <c r="P132" s="6"/>
      <c r="Q132" s="6"/>
      <c r="R132" s="17"/>
      <c r="S132" s="15"/>
      <c r="T132" s="15"/>
      <c r="U132" s="15"/>
      <c r="V132" s="15"/>
      <c r="W132" s="17"/>
    </row>
    <row r="133" spans="1:30">
      <c r="A133" s="12"/>
      <c r="B133" s="13"/>
      <c r="C133" s="49"/>
      <c r="D133" s="49"/>
      <c r="N133" s="6"/>
      <c r="O133" s="6"/>
      <c r="P133" s="6"/>
      <c r="Q133" s="6"/>
      <c r="R133" s="17"/>
      <c r="S133" s="15"/>
      <c r="T133" s="15"/>
      <c r="U133" s="15"/>
      <c r="V133" s="15"/>
      <c r="W133" s="17"/>
    </row>
    <row r="134" spans="1:30">
      <c r="A134" s="12"/>
      <c r="B134" s="13"/>
      <c r="C134" s="49"/>
      <c r="D134" s="49"/>
      <c r="N134" s="6"/>
      <c r="O134" s="6"/>
      <c r="P134" s="6"/>
      <c r="Q134" s="6"/>
      <c r="R134" s="17"/>
      <c r="S134" s="15"/>
      <c r="T134" s="15"/>
      <c r="U134" s="15"/>
      <c r="V134" s="15"/>
      <c r="W134" s="17"/>
    </row>
    <row r="135" spans="1:30">
      <c r="A135" s="12"/>
      <c r="B135" s="13"/>
      <c r="C135" s="49"/>
      <c r="D135" s="49"/>
      <c r="N135" s="6"/>
      <c r="O135" s="6"/>
      <c r="P135" s="6"/>
      <c r="Q135" s="6"/>
      <c r="R135" s="17"/>
      <c r="S135" s="15"/>
      <c r="T135" s="15"/>
      <c r="U135" s="15"/>
      <c r="V135" s="15"/>
      <c r="W135" s="17"/>
    </row>
    <row r="136" spans="1:30">
      <c r="A136" s="12"/>
      <c r="B136" s="13"/>
      <c r="C136" s="49"/>
      <c r="D136" s="49"/>
      <c r="N136" s="6"/>
      <c r="O136" s="6"/>
      <c r="P136" s="6"/>
      <c r="Q136" s="6"/>
      <c r="R136" s="17"/>
      <c r="S136" s="15"/>
      <c r="T136" s="15"/>
      <c r="U136" s="15"/>
      <c r="V136" s="15"/>
      <c r="W136" s="17"/>
    </row>
    <row r="137" spans="1:30">
      <c r="A137" s="8" t="s">
        <v>46</v>
      </c>
      <c r="B137" s="8"/>
      <c r="C137" s="8">
        <f>SUM(C138:D142)</f>
        <v>0</v>
      </c>
      <c r="D137" s="78">
        <v>751.41674999999987</v>
      </c>
      <c r="E137" s="7"/>
      <c r="F137" s="7"/>
      <c r="G137" s="7"/>
      <c r="H137" s="7"/>
      <c r="I137" s="74"/>
      <c r="J137" s="74"/>
      <c r="K137" s="74"/>
      <c r="L137" s="7"/>
      <c r="M137" s="7"/>
      <c r="N137" s="51" t="s">
        <v>56</v>
      </c>
      <c r="O137" s="52"/>
      <c r="P137" s="52"/>
      <c r="Q137" s="52"/>
      <c r="R137" s="53"/>
      <c r="S137" s="54" t="s">
        <v>11</v>
      </c>
      <c r="T137" s="55"/>
      <c r="U137" s="55"/>
      <c r="V137" s="55"/>
      <c r="W137" s="53"/>
      <c r="Y137" s="9" t="s">
        <v>23</v>
      </c>
      <c r="Z137" s="1">
        <f>IF(Y137&lt;"20",C137+E137+F137,IF(Y137&gt;"59",C137+E137+F137,0))</f>
        <v>0</v>
      </c>
      <c r="AB137" s="1">
        <f>IF(Y137&gt;"19",IF(Y137&lt;"60",C137+E137+F137,0),0)</f>
        <v>0</v>
      </c>
      <c r="AD137" s="1">
        <f>(C137+E137+F137)*D137</f>
        <v>0</v>
      </c>
    </row>
    <row r="138" spans="1:30">
      <c r="A138" s="10" t="s">
        <v>47</v>
      </c>
      <c r="B138" s="11">
        <v>4</v>
      </c>
      <c r="C138" s="56"/>
      <c r="D138" s="57"/>
      <c r="N138" s="52"/>
      <c r="O138" s="52"/>
      <c r="P138" s="52"/>
      <c r="Q138" s="52"/>
      <c r="R138" s="53"/>
      <c r="S138" s="55"/>
      <c r="T138" s="55"/>
      <c r="U138" s="55"/>
      <c r="V138" s="55"/>
      <c r="W138" s="53"/>
    </row>
    <row r="139" spans="1:30">
      <c r="A139" s="10" t="s">
        <v>14</v>
      </c>
      <c r="B139" s="11">
        <v>6</v>
      </c>
      <c r="C139" s="56"/>
      <c r="D139" s="57"/>
      <c r="N139" s="52"/>
      <c r="O139" s="52"/>
      <c r="P139" s="52"/>
      <c r="Q139" s="52"/>
      <c r="R139" s="53"/>
      <c r="S139" s="55"/>
      <c r="T139" s="55"/>
      <c r="U139" s="55"/>
      <c r="V139" s="55"/>
      <c r="W139" s="53"/>
    </row>
    <row r="140" spans="1:30">
      <c r="A140" s="10" t="s">
        <v>9</v>
      </c>
      <c r="B140" s="11"/>
      <c r="C140" s="56"/>
      <c r="D140" s="57"/>
      <c r="N140" s="52"/>
      <c r="O140" s="52"/>
      <c r="P140" s="52"/>
      <c r="Q140" s="52"/>
      <c r="R140" s="53"/>
      <c r="S140" s="55"/>
      <c r="T140" s="55"/>
      <c r="U140" s="55"/>
      <c r="V140" s="55"/>
      <c r="W140" s="53"/>
    </row>
    <row r="141" spans="1:30">
      <c r="A141" s="10" t="s">
        <v>25</v>
      </c>
      <c r="B141" s="11">
        <v>12</v>
      </c>
      <c r="C141" s="56"/>
      <c r="D141" s="57"/>
      <c r="N141" s="52"/>
      <c r="O141" s="52"/>
      <c r="P141" s="52"/>
      <c r="Q141" s="52"/>
      <c r="R141" s="53"/>
      <c r="S141" s="55"/>
      <c r="T141" s="55"/>
      <c r="U141" s="55"/>
      <c r="V141" s="55"/>
      <c r="W141" s="53"/>
    </row>
    <row r="142" spans="1:30">
      <c r="A142" s="10" t="s">
        <v>20</v>
      </c>
      <c r="B142" s="11">
        <v>4</v>
      </c>
      <c r="C142" s="56"/>
      <c r="D142" s="57"/>
      <c r="N142" s="52"/>
      <c r="O142" s="52"/>
      <c r="P142" s="52"/>
      <c r="Q142" s="52"/>
      <c r="R142" s="53"/>
      <c r="S142" s="55"/>
      <c r="T142" s="55"/>
      <c r="U142" s="55"/>
      <c r="V142" s="55"/>
      <c r="W142" s="53"/>
    </row>
    <row r="143" spans="1:30">
      <c r="A143" s="12"/>
      <c r="B143" s="11"/>
      <c r="C143" s="56"/>
      <c r="D143" s="57"/>
      <c r="N143" s="6"/>
      <c r="O143" s="6"/>
      <c r="P143" s="6"/>
      <c r="Q143" s="6"/>
      <c r="R143" s="17"/>
      <c r="S143" s="15"/>
      <c r="T143" s="15"/>
      <c r="U143" s="15"/>
      <c r="V143" s="15"/>
      <c r="W143" s="17"/>
    </row>
    <row r="144" spans="1:30">
      <c r="A144" s="12"/>
      <c r="B144" s="13"/>
      <c r="C144" s="49"/>
      <c r="D144" s="49"/>
      <c r="N144" s="6"/>
      <c r="O144" s="6"/>
      <c r="P144" s="6"/>
      <c r="Q144" s="6"/>
      <c r="R144" s="17"/>
      <c r="S144" s="15"/>
      <c r="T144" s="15"/>
      <c r="U144" s="15"/>
      <c r="V144" s="15"/>
      <c r="W144" s="17"/>
    </row>
    <row r="145" spans="1:30">
      <c r="A145" s="12"/>
      <c r="B145" s="13"/>
      <c r="C145" s="49"/>
      <c r="D145" s="49"/>
      <c r="N145" s="6"/>
      <c r="O145" s="6"/>
      <c r="P145" s="6"/>
      <c r="Q145" s="6"/>
      <c r="R145" s="17"/>
      <c r="S145" s="15"/>
      <c r="T145" s="15"/>
      <c r="U145" s="15"/>
      <c r="V145" s="15"/>
      <c r="W145" s="17"/>
    </row>
    <row r="146" spans="1:30">
      <c r="A146" s="12"/>
      <c r="B146" s="13"/>
      <c r="C146" s="49"/>
      <c r="D146" s="49"/>
      <c r="N146" s="6"/>
      <c r="O146" s="6"/>
      <c r="P146" s="6"/>
      <c r="Q146" s="6"/>
      <c r="R146" s="17"/>
      <c r="S146" s="15"/>
      <c r="T146" s="15"/>
      <c r="U146" s="15"/>
      <c r="V146" s="15"/>
      <c r="W146" s="17"/>
    </row>
    <row r="147" spans="1:30">
      <c r="A147" s="12"/>
      <c r="B147" s="13"/>
      <c r="C147" s="49"/>
      <c r="D147" s="49"/>
      <c r="N147" s="6"/>
      <c r="O147" s="6"/>
      <c r="P147" s="6"/>
      <c r="Q147" s="6"/>
      <c r="R147" s="17"/>
      <c r="S147" s="15"/>
      <c r="T147" s="15"/>
      <c r="U147" s="15"/>
      <c r="V147" s="15"/>
      <c r="W147" s="17"/>
    </row>
    <row r="148" spans="1:30">
      <c r="A148" s="12"/>
      <c r="B148" s="13"/>
      <c r="C148" s="49"/>
      <c r="D148" s="49"/>
      <c r="N148" s="6"/>
      <c r="O148" s="6"/>
      <c r="P148" s="6"/>
      <c r="Q148" s="6"/>
      <c r="R148" s="17"/>
      <c r="S148" s="15"/>
      <c r="T148" s="15"/>
      <c r="U148" s="15"/>
      <c r="V148" s="15"/>
      <c r="W148" s="17"/>
    </row>
    <row r="149" spans="1:30">
      <c r="A149" s="12"/>
      <c r="B149" s="13"/>
      <c r="C149" s="49"/>
      <c r="D149" s="49"/>
      <c r="N149" s="6"/>
      <c r="O149" s="6"/>
      <c r="P149" s="6"/>
      <c r="Q149" s="6"/>
      <c r="R149" s="17"/>
      <c r="S149" s="15"/>
      <c r="T149" s="15"/>
      <c r="U149" s="15"/>
      <c r="V149" s="15"/>
      <c r="W149" s="17"/>
    </row>
    <row r="150" spans="1:30">
      <c r="A150" s="12"/>
      <c r="B150" s="13"/>
      <c r="C150" s="49"/>
      <c r="D150" s="49"/>
      <c r="N150" s="6"/>
      <c r="O150" s="6"/>
      <c r="P150" s="6"/>
      <c r="Q150" s="6"/>
      <c r="R150" s="17"/>
      <c r="S150" s="15"/>
      <c r="T150" s="15"/>
      <c r="U150" s="15"/>
      <c r="V150" s="15"/>
      <c r="W150" s="17"/>
    </row>
    <row r="151" spans="1:30">
      <c r="A151" s="12"/>
      <c r="B151" s="13"/>
      <c r="C151" s="49"/>
      <c r="D151" s="49"/>
      <c r="N151" s="6"/>
      <c r="O151" s="6"/>
      <c r="P151" s="6"/>
      <c r="Q151" s="6"/>
      <c r="R151" s="17"/>
      <c r="S151" s="15"/>
      <c r="T151" s="15"/>
      <c r="U151" s="15"/>
      <c r="V151" s="15"/>
      <c r="W151" s="17"/>
    </row>
    <row r="152" spans="1:30">
      <c r="A152" s="12"/>
      <c r="B152" s="13"/>
      <c r="C152" s="49"/>
      <c r="D152" s="49"/>
      <c r="N152" s="6"/>
      <c r="O152" s="6"/>
      <c r="P152" s="6"/>
      <c r="Q152" s="6"/>
      <c r="R152" s="17"/>
      <c r="S152" s="15"/>
      <c r="T152" s="15"/>
      <c r="U152" s="15"/>
      <c r="V152" s="15"/>
      <c r="W152" s="17"/>
    </row>
    <row r="153" spans="1:30">
      <c r="A153" s="12"/>
      <c r="B153" s="13"/>
      <c r="C153" s="49"/>
      <c r="D153" s="49"/>
      <c r="N153" s="6"/>
      <c r="O153" s="6"/>
      <c r="P153" s="6"/>
      <c r="Q153" s="6"/>
      <c r="R153" s="17"/>
      <c r="S153" s="15"/>
      <c r="T153" s="15"/>
      <c r="U153" s="15"/>
      <c r="V153" s="15"/>
      <c r="W153" s="17"/>
    </row>
    <row r="154" spans="1:30">
      <c r="A154" s="12"/>
      <c r="B154" s="13"/>
      <c r="C154" s="49"/>
      <c r="D154" s="49"/>
      <c r="N154" s="6"/>
      <c r="O154" s="6"/>
      <c r="P154" s="6"/>
      <c r="Q154" s="6"/>
      <c r="R154" s="17"/>
      <c r="S154" s="15"/>
      <c r="T154" s="15"/>
      <c r="U154" s="15"/>
      <c r="V154" s="15"/>
      <c r="W154" s="17"/>
    </row>
    <row r="155" spans="1:30">
      <c r="A155" s="8" t="s">
        <v>48</v>
      </c>
      <c r="B155" s="8"/>
      <c r="C155" s="8">
        <f>SUM(C156:D158)</f>
        <v>0</v>
      </c>
      <c r="D155" s="78">
        <v>560.19600000000003</v>
      </c>
      <c r="E155" s="7"/>
      <c r="F155" s="7"/>
      <c r="G155" s="7"/>
      <c r="H155" s="7"/>
      <c r="I155" s="74"/>
      <c r="J155" s="74"/>
      <c r="K155" s="74"/>
      <c r="L155" s="7"/>
      <c r="M155" s="7"/>
      <c r="N155" s="51" t="s">
        <v>56</v>
      </c>
      <c r="O155" s="52"/>
      <c r="P155" s="52"/>
      <c r="Q155" s="52"/>
      <c r="R155" s="53"/>
      <c r="S155" s="54" t="s">
        <v>11</v>
      </c>
      <c r="T155" s="55"/>
      <c r="U155" s="55"/>
      <c r="V155" s="55"/>
      <c r="W155" s="53"/>
      <c r="Y155" s="9" t="s">
        <v>23</v>
      </c>
      <c r="Z155" s="1">
        <f>IF(Y155&lt;"20",C155+E155+F155,IF(Y155&gt;"59",C155+E155+F155,0))</f>
        <v>0</v>
      </c>
      <c r="AB155" s="1">
        <f>IF(Y155&gt;"19",IF(Y155&lt;"60",C155+E155+F155,0),0)</f>
        <v>0</v>
      </c>
      <c r="AD155" s="1">
        <f>(C155+E155+F155)*D155</f>
        <v>0</v>
      </c>
    </row>
    <row r="156" spans="1:30">
      <c r="A156" s="10" t="s">
        <v>12</v>
      </c>
      <c r="B156" s="11"/>
      <c r="C156" s="56"/>
      <c r="D156" s="57"/>
      <c r="N156" s="52"/>
      <c r="O156" s="52"/>
      <c r="P156" s="52"/>
      <c r="Q156" s="52"/>
      <c r="R156" s="53"/>
      <c r="S156" s="55"/>
      <c r="T156" s="55"/>
      <c r="U156" s="55"/>
      <c r="V156" s="55"/>
      <c r="W156" s="53"/>
    </row>
    <row r="157" spans="1:30">
      <c r="A157" s="10" t="s">
        <v>13</v>
      </c>
      <c r="B157" s="11">
        <v>7</v>
      </c>
      <c r="C157" s="56"/>
      <c r="D157" s="57"/>
      <c r="N157" s="52"/>
      <c r="O157" s="52"/>
      <c r="P157" s="52"/>
      <c r="Q157" s="52"/>
      <c r="R157" s="53"/>
      <c r="S157" s="55"/>
      <c r="T157" s="55"/>
      <c r="U157" s="55"/>
      <c r="V157" s="55"/>
      <c r="W157" s="53"/>
    </row>
    <row r="158" spans="1:30">
      <c r="A158" s="10" t="s">
        <v>14</v>
      </c>
      <c r="B158" s="11">
        <v>6</v>
      </c>
      <c r="C158" s="56"/>
      <c r="D158" s="57"/>
      <c r="N158" s="52"/>
      <c r="O158" s="52"/>
      <c r="P158" s="52"/>
      <c r="Q158" s="52"/>
      <c r="R158" s="53"/>
      <c r="S158" s="55"/>
      <c r="T158" s="55"/>
      <c r="U158" s="55"/>
      <c r="V158" s="55"/>
      <c r="W158" s="53"/>
    </row>
    <row r="159" spans="1:30">
      <c r="A159" s="12"/>
      <c r="B159" s="11"/>
      <c r="C159" s="56"/>
      <c r="D159" s="57"/>
      <c r="N159" s="52"/>
      <c r="O159" s="52"/>
      <c r="P159" s="52"/>
      <c r="Q159" s="52"/>
      <c r="R159" s="53"/>
      <c r="S159" s="55"/>
      <c r="T159" s="55"/>
      <c r="U159" s="55"/>
      <c r="V159" s="55"/>
      <c r="W159" s="53"/>
    </row>
    <row r="160" spans="1:30">
      <c r="A160" s="12"/>
      <c r="B160" s="13"/>
      <c r="C160" s="49"/>
      <c r="D160" s="49"/>
      <c r="N160" s="52"/>
      <c r="O160" s="52"/>
      <c r="P160" s="52"/>
      <c r="Q160" s="52"/>
      <c r="R160" s="53"/>
      <c r="S160" s="55"/>
      <c r="T160" s="55"/>
      <c r="U160" s="55"/>
      <c r="V160" s="55"/>
      <c r="W160" s="53"/>
    </row>
    <row r="161" spans="1:30">
      <c r="A161" s="12"/>
      <c r="B161" s="13"/>
      <c r="C161" s="49"/>
      <c r="D161" s="49"/>
      <c r="N161" s="6"/>
      <c r="O161" s="6"/>
      <c r="P161" s="6"/>
      <c r="Q161" s="6"/>
      <c r="R161" s="17"/>
      <c r="S161" s="15"/>
      <c r="T161" s="15"/>
      <c r="U161" s="15"/>
      <c r="V161" s="15"/>
      <c r="W161" s="17"/>
    </row>
    <row r="162" spans="1:30">
      <c r="A162" s="12"/>
      <c r="B162" s="13"/>
      <c r="C162" s="49"/>
      <c r="D162" s="49"/>
      <c r="N162" s="6"/>
      <c r="O162" s="6"/>
      <c r="P162" s="6"/>
      <c r="Q162" s="6"/>
      <c r="R162" s="17"/>
      <c r="S162" s="15"/>
      <c r="T162" s="15"/>
      <c r="U162" s="15"/>
      <c r="V162" s="15"/>
      <c r="W162" s="17"/>
    </row>
    <row r="163" spans="1:30">
      <c r="A163" s="12"/>
      <c r="B163" s="13"/>
      <c r="C163" s="49"/>
      <c r="D163" s="49"/>
      <c r="N163" s="6"/>
      <c r="O163" s="6"/>
      <c r="P163" s="6"/>
      <c r="Q163" s="6"/>
      <c r="R163" s="17"/>
      <c r="S163" s="15"/>
      <c r="T163" s="15"/>
      <c r="U163" s="15"/>
      <c r="V163" s="15"/>
      <c r="W163" s="17"/>
    </row>
    <row r="164" spans="1:30">
      <c r="A164" s="12"/>
      <c r="B164" s="13"/>
      <c r="C164" s="49"/>
      <c r="D164" s="49"/>
      <c r="N164" s="6"/>
      <c r="O164" s="6"/>
      <c r="P164" s="6"/>
      <c r="Q164" s="6"/>
      <c r="R164" s="17"/>
      <c r="S164" s="15"/>
      <c r="T164" s="15"/>
      <c r="U164" s="15"/>
      <c r="V164" s="15"/>
      <c r="W164" s="17"/>
    </row>
    <row r="165" spans="1:30">
      <c r="A165" s="12"/>
      <c r="B165" s="13"/>
      <c r="C165" s="49"/>
      <c r="D165" s="49"/>
      <c r="N165" s="6"/>
      <c r="O165" s="6"/>
      <c r="P165" s="6"/>
      <c r="Q165" s="6"/>
      <c r="R165" s="17"/>
      <c r="S165" s="15"/>
      <c r="T165" s="15"/>
      <c r="U165" s="15"/>
      <c r="V165" s="15"/>
      <c r="W165" s="17"/>
    </row>
    <row r="166" spans="1:30">
      <c r="A166" s="12"/>
      <c r="B166" s="13"/>
      <c r="C166" s="49"/>
      <c r="D166" s="49"/>
      <c r="N166" s="6"/>
      <c r="O166" s="6"/>
      <c r="P166" s="6"/>
      <c r="Q166" s="6"/>
      <c r="R166" s="17"/>
      <c r="S166" s="15"/>
      <c r="T166" s="15"/>
      <c r="U166" s="15"/>
      <c r="V166" s="15"/>
      <c r="W166" s="17"/>
    </row>
    <row r="167" spans="1:30">
      <c r="A167" s="12"/>
      <c r="B167" s="13"/>
      <c r="C167" s="49"/>
      <c r="D167" s="49"/>
      <c r="N167" s="6"/>
      <c r="O167" s="6"/>
      <c r="P167" s="6"/>
      <c r="Q167" s="6"/>
      <c r="R167" s="17"/>
      <c r="S167" s="15"/>
      <c r="T167" s="15"/>
      <c r="U167" s="15"/>
      <c r="V167" s="15"/>
      <c r="W167" s="17"/>
    </row>
    <row r="168" spans="1:30">
      <c r="A168" s="12"/>
      <c r="B168" s="13"/>
      <c r="C168" s="49"/>
      <c r="D168" s="49"/>
      <c r="N168" s="6"/>
      <c r="O168" s="6"/>
      <c r="P168" s="6"/>
      <c r="Q168" s="6"/>
      <c r="R168" s="17"/>
      <c r="S168" s="15"/>
      <c r="T168" s="15"/>
      <c r="U168" s="15"/>
      <c r="V168" s="15"/>
      <c r="W168" s="17"/>
    </row>
    <row r="169" spans="1:30">
      <c r="A169" s="12"/>
      <c r="B169" s="13"/>
      <c r="C169" s="49"/>
      <c r="D169" s="49"/>
      <c r="N169" s="6"/>
      <c r="O169" s="6"/>
      <c r="P169" s="6"/>
      <c r="Q169" s="6"/>
      <c r="R169" s="17"/>
      <c r="S169" s="15"/>
      <c r="T169" s="15"/>
      <c r="U169" s="15"/>
      <c r="V169" s="15"/>
      <c r="W169" s="17"/>
    </row>
    <row r="170" spans="1:30">
      <c r="A170" s="12"/>
      <c r="B170" s="13"/>
      <c r="C170" s="49"/>
      <c r="D170" s="49"/>
      <c r="N170" s="6"/>
      <c r="O170" s="6"/>
      <c r="P170" s="6"/>
      <c r="Q170" s="6"/>
      <c r="R170" s="17"/>
      <c r="S170" s="15"/>
      <c r="T170" s="15"/>
      <c r="U170" s="15"/>
      <c r="V170" s="15"/>
      <c r="W170" s="17"/>
    </row>
    <row r="171" spans="1:30">
      <c r="A171" s="12"/>
      <c r="B171" s="13"/>
      <c r="C171" s="49"/>
      <c r="D171" s="49"/>
      <c r="N171" s="6"/>
      <c r="O171" s="6"/>
      <c r="P171" s="6"/>
      <c r="Q171" s="6"/>
      <c r="R171" s="17"/>
      <c r="S171" s="15"/>
      <c r="T171" s="15"/>
      <c r="U171" s="15"/>
      <c r="V171" s="15"/>
      <c r="W171" s="17"/>
    </row>
    <row r="172" spans="1:30">
      <c r="A172" s="12"/>
      <c r="B172" s="13"/>
      <c r="C172" s="49"/>
      <c r="D172" s="49"/>
      <c r="N172" s="6"/>
      <c r="O172" s="6"/>
      <c r="P172" s="6"/>
      <c r="Q172" s="6"/>
      <c r="R172" s="17"/>
      <c r="S172" s="15"/>
      <c r="T172" s="15"/>
      <c r="U172" s="15"/>
      <c r="V172" s="15"/>
      <c r="W172" s="17"/>
    </row>
    <row r="173" spans="1:30">
      <c r="A173" s="8" t="s">
        <v>49</v>
      </c>
      <c r="B173" s="8"/>
      <c r="C173" s="8">
        <f>SUM(C174:D176)</f>
        <v>0</v>
      </c>
      <c r="D173" s="78">
        <v>864.53325000000007</v>
      </c>
      <c r="E173" s="7"/>
      <c r="F173" s="7"/>
      <c r="G173" s="7"/>
      <c r="H173" s="7"/>
      <c r="I173" s="74"/>
      <c r="J173" s="74"/>
      <c r="K173" s="74"/>
      <c r="L173" s="7"/>
      <c r="M173" s="7"/>
      <c r="N173" s="51" t="s">
        <v>58</v>
      </c>
      <c r="O173" s="52"/>
      <c r="P173" s="52"/>
      <c r="Q173" s="52"/>
      <c r="R173" s="53"/>
      <c r="S173" s="54" t="s">
        <v>36</v>
      </c>
      <c r="T173" s="55"/>
      <c r="U173" s="55"/>
      <c r="V173" s="55"/>
      <c r="W173" s="53"/>
      <c r="Y173" s="9" t="s">
        <v>37</v>
      </c>
      <c r="Z173" s="1">
        <f>IF(Y173&lt;"20",C173+E173+F173,IF(Y173&gt;"59",C173+E173+F173,0))</f>
        <v>0</v>
      </c>
      <c r="AB173" s="1">
        <f>IF(Y173&gt;"19",IF(Y173&lt;"60",C173+E173+F173,0),0)</f>
        <v>0</v>
      </c>
      <c r="AD173" s="1">
        <f>(C173+E173+F173)*D173</f>
        <v>0</v>
      </c>
    </row>
    <row r="174" spans="1:30">
      <c r="A174" s="10" t="s">
        <v>50</v>
      </c>
      <c r="B174" s="11">
        <v>2</v>
      </c>
      <c r="C174" s="56"/>
      <c r="D174" s="57"/>
      <c r="N174" s="52"/>
      <c r="O174" s="52"/>
      <c r="P174" s="52"/>
      <c r="Q174" s="52"/>
      <c r="R174" s="53"/>
      <c r="S174" s="55"/>
      <c r="T174" s="55"/>
      <c r="U174" s="55"/>
      <c r="V174" s="55"/>
      <c r="W174" s="53"/>
    </row>
    <row r="175" spans="1:30">
      <c r="A175" s="10" t="s">
        <v>38</v>
      </c>
      <c r="B175" s="11">
        <v>1</v>
      </c>
      <c r="C175" s="56"/>
      <c r="D175" s="57"/>
      <c r="N175" s="52"/>
      <c r="O175" s="52"/>
      <c r="P175" s="52"/>
      <c r="Q175" s="52"/>
      <c r="R175" s="53"/>
      <c r="S175" s="55"/>
      <c r="T175" s="55"/>
      <c r="U175" s="55"/>
      <c r="V175" s="55"/>
      <c r="W175" s="53"/>
    </row>
    <row r="176" spans="1:30">
      <c r="A176" s="10" t="s">
        <v>39</v>
      </c>
      <c r="B176" s="11">
        <v>2</v>
      </c>
      <c r="C176" s="56"/>
      <c r="D176" s="57"/>
      <c r="N176" s="52"/>
      <c r="O176" s="52"/>
      <c r="P176" s="52"/>
      <c r="Q176" s="52"/>
      <c r="R176" s="53"/>
      <c r="S176" s="55"/>
      <c r="T176" s="55"/>
      <c r="U176" s="55"/>
      <c r="V176" s="55"/>
      <c r="W176" s="53"/>
    </row>
    <row r="177" spans="1:23">
      <c r="A177" s="12"/>
      <c r="B177" s="11"/>
      <c r="C177" s="56"/>
      <c r="D177" s="57"/>
      <c r="N177" s="52"/>
      <c r="O177" s="52"/>
      <c r="P177" s="52"/>
      <c r="Q177" s="52"/>
      <c r="R177" s="53"/>
      <c r="S177" s="55"/>
      <c r="T177" s="55"/>
      <c r="U177" s="55"/>
      <c r="V177" s="55"/>
      <c r="W177" s="53"/>
    </row>
    <row r="178" spans="1:23">
      <c r="A178" s="12"/>
      <c r="B178" s="13"/>
      <c r="C178" s="49"/>
      <c r="D178" s="49"/>
      <c r="N178" s="52"/>
      <c r="O178" s="52"/>
      <c r="P178" s="52"/>
      <c r="Q178" s="52"/>
      <c r="R178" s="53"/>
      <c r="S178" s="55"/>
      <c r="T178" s="55"/>
      <c r="U178" s="55"/>
      <c r="V178" s="55"/>
      <c r="W178" s="53"/>
    </row>
    <row r="179" spans="1:23">
      <c r="A179" s="12"/>
      <c r="B179" s="13"/>
      <c r="C179" s="49"/>
      <c r="D179" s="49"/>
      <c r="N179" s="6"/>
      <c r="O179" s="6"/>
      <c r="P179" s="6"/>
      <c r="Q179" s="6"/>
      <c r="R179" s="17"/>
      <c r="S179" s="15"/>
      <c r="T179" s="15"/>
      <c r="U179" s="15"/>
      <c r="V179" s="15"/>
      <c r="W179" s="17"/>
    </row>
    <row r="180" spans="1:23">
      <c r="A180" s="12"/>
      <c r="B180" s="13"/>
      <c r="C180" s="49"/>
      <c r="D180" s="49"/>
      <c r="N180" s="6"/>
      <c r="O180" s="6"/>
      <c r="P180" s="6"/>
      <c r="Q180" s="6"/>
      <c r="R180" s="17"/>
      <c r="S180" s="15"/>
      <c r="T180" s="15"/>
      <c r="U180" s="15"/>
      <c r="V180" s="15"/>
      <c r="W180" s="17"/>
    </row>
    <row r="181" spans="1:23">
      <c r="A181" s="12"/>
      <c r="B181" s="13"/>
      <c r="C181" s="49"/>
      <c r="D181" s="49"/>
      <c r="N181" s="6"/>
      <c r="O181" s="6"/>
      <c r="P181" s="6"/>
      <c r="Q181" s="6"/>
      <c r="R181" s="17"/>
      <c r="S181" s="15"/>
      <c r="T181" s="15"/>
      <c r="U181" s="15"/>
      <c r="V181" s="15"/>
      <c r="W181" s="17"/>
    </row>
    <row r="182" spans="1:23">
      <c r="A182" s="12"/>
      <c r="B182" s="13"/>
      <c r="C182" s="49"/>
      <c r="D182" s="49"/>
      <c r="N182" s="6"/>
      <c r="O182" s="6"/>
      <c r="P182" s="6"/>
      <c r="Q182" s="6"/>
      <c r="R182" s="17"/>
      <c r="S182" s="15"/>
      <c r="T182" s="15"/>
      <c r="U182" s="15"/>
      <c r="V182" s="15"/>
      <c r="W182" s="17"/>
    </row>
    <row r="183" spans="1:23">
      <c r="A183" s="12"/>
      <c r="B183" s="13"/>
      <c r="C183" s="49"/>
      <c r="D183" s="49"/>
      <c r="N183" s="6"/>
      <c r="O183" s="6"/>
      <c r="P183" s="6"/>
      <c r="Q183" s="6"/>
      <c r="R183" s="17"/>
      <c r="S183" s="15"/>
      <c r="T183" s="15"/>
      <c r="U183" s="15"/>
      <c r="V183" s="15"/>
      <c r="W183" s="17"/>
    </row>
    <row r="184" spans="1:23">
      <c r="A184" s="12"/>
      <c r="B184" s="13"/>
      <c r="C184" s="49"/>
      <c r="D184" s="49"/>
      <c r="N184" s="6"/>
      <c r="O184" s="6"/>
      <c r="P184" s="6"/>
      <c r="Q184" s="6"/>
      <c r="R184" s="17"/>
      <c r="S184" s="15"/>
      <c r="T184" s="15"/>
      <c r="U184" s="15"/>
      <c r="V184" s="15"/>
      <c r="W184" s="17"/>
    </row>
    <row r="185" spans="1:23">
      <c r="A185" s="12"/>
      <c r="B185" s="13"/>
      <c r="C185" s="49"/>
      <c r="D185" s="49"/>
      <c r="N185" s="6"/>
      <c r="O185" s="6"/>
      <c r="P185" s="6"/>
      <c r="Q185" s="6"/>
      <c r="R185" s="17"/>
      <c r="S185" s="15"/>
      <c r="T185" s="15"/>
      <c r="U185" s="15"/>
      <c r="V185" s="15"/>
      <c r="W185" s="17"/>
    </row>
    <row r="186" spans="1:23">
      <c r="A186" s="12"/>
      <c r="B186" s="13"/>
      <c r="C186" s="49"/>
      <c r="D186" s="49"/>
      <c r="N186" s="6"/>
      <c r="O186" s="6"/>
      <c r="P186" s="6"/>
      <c r="Q186" s="6"/>
      <c r="R186" s="17"/>
      <c r="S186" s="15"/>
      <c r="T186" s="15"/>
      <c r="U186" s="15"/>
      <c r="V186" s="15"/>
      <c r="W186" s="17"/>
    </row>
    <row r="187" spans="1:23">
      <c r="A187" s="12"/>
      <c r="B187" s="13"/>
      <c r="C187" s="49"/>
      <c r="D187" s="49"/>
      <c r="N187" s="6"/>
      <c r="O187" s="6"/>
      <c r="P187" s="6"/>
      <c r="Q187" s="6"/>
      <c r="R187" s="17"/>
      <c r="S187" s="15"/>
      <c r="T187" s="15"/>
      <c r="U187" s="15"/>
      <c r="V187" s="15"/>
      <c r="W187" s="17"/>
    </row>
    <row r="188" spans="1:23">
      <c r="A188" s="24"/>
      <c r="B188" s="25"/>
      <c r="C188" s="49"/>
      <c r="D188" s="49"/>
      <c r="N188" s="6"/>
      <c r="O188" s="6"/>
      <c r="P188" s="6"/>
      <c r="Q188" s="6"/>
      <c r="R188" s="17"/>
      <c r="S188" s="15"/>
      <c r="T188" s="15"/>
      <c r="U188" s="15"/>
      <c r="V188" s="15"/>
      <c r="W188" s="17"/>
    </row>
    <row r="189" spans="1:23">
      <c r="A189" s="24"/>
      <c r="B189" s="25"/>
      <c r="C189" s="49"/>
      <c r="D189" s="49"/>
      <c r="N189" s="6"/>
      <c r="O189" s="6"/>
      <c r="P189" s="6"/>
      <c r="Q189" s="6"/>
      <c r="R189" s="17"/>
      <c r="S189" s="15"/>
      <c r="T189" s="15"/>
      <c r="U189" s="15"/>
      <c r="V189" s="15"/>
      <c r="W189" s="17"/>
    </row>
    <row r="190" spans="1:23">
      <c r="A190" s="18"/>
      <c r="B190" s="19"/>
      <c r="C190" s="50"/>
      <c r="D190" s="50"/>
      <c r="E190" s="20"/>
      <c r="F190" s="20"/>
      <c r="G190" s="20"/>
      <c r="H190" s="20"/>
      <c r="I190" s="75"/>
      <c r="J190" s="75"/>
      <c r="K190" s="75"/>
      <c r="L190" s="20"/>
      <c r="M190" s="20"/>
      <c r="N190" s="21"/>
      <c r="O190" s="21"/>
      <c r="P190" s="21"/>
      <c r="Q190" s="21"/>
      <c r="R190" s="22"/>
      <c r="S190" s="21"/>
      <c r="T190" s="21"/>
      <c r="U190" s="21"/>
      <c r="V190" s="21"/>
      <c r="W190" s="22"/>
    </row>
    <row r="192" spans="1:23">
      <c r="A192" s="1" t="s">
        <v>51</v>
      </c>
    </row>
  </sheetData>
  <mergeCells count="198">
    <mergeCell ref="A2:K2"/>
    <mergeCell ref="A3:K3"/>
    <mergeCell ref="C15:D15"/>
    <mergeCell ref="C16:D16"/>
    <mergeCell ref="C17:D17"/>
    <mergeCell ref="C18:D18"/>
    <mergeCell ref="C19:D19"/>
    <mergeCell ref="C20:D20"/>
    <mergeCell ref="A7:R7"/>
    <mergeCell ref="S7:W7"/>
    <mergeCell ref="N9:R14"/>
    <mergeCell ref="S9:W14"/>
    <mergeCell ref="C10:D10"/>
    <mergeCell ref="C11:D11"/>
    <mergeCell ref="C12:D12"/>
    <mergeCell ref="C13:D13"/>
    <mergeCell ref="C14:D14"/>
    <mergeCell ref="C21:D21"/>
    <mergeCell ref="C22:D22"/>
    <mergeCell ref="C23:D23"/>
    <mergeCell ref="C24:D24"/>
    <mergeCell ref="C25:D25"/>
    <mergeCell ref="C26:D26"/>
    <mergeCell ref="C33:D33"/>
    <mergeCell ref="C34:D34"/>
    <mergeCell ref="C35:D35"/>
    <mergeCell ref="C36:D36"/>
    <mergeCell ref="C37:D37"/>
    <mergeCell ref="C38:D38"/>
    <mergeCell ref="N27:R32"/>
    <mergeCell ref="S27:W32"/>
    <mergeCell ref="C28:D28"/>
    <mergeCell ref="C29:D29"/>
    <mergeCell ref="C30:D30"/>
    <mergeCell ref="C31:D31"/>
    <mergeCell ref="C32:D32"/>
    <mergeCell ref="C39:D39"/>
    <mergeCell ref="C40:D40"/>
    <mergeCell ref="C41:D41"/>
    <mergeCell ref="C42:D42"/>
    <mergeCell ref="C43:D43"/>
    <mergeCell ref="C44:D44"/>
    <mergeCell ref="N46:R51"/>
    <mergeCell ref="C52:D52"/>
    <mergeCell ref="C53:D53"/>
    <mergeCell ref="C54:D54"/>
    <mergeCell ref="C55:D55"/>
    <mergeCell ref="C56:D56"/>
    <mergeCell ref="C57:D57"/>
    <mergeCell ref="S46:W51"/>
    <mergeCell ref="C47:D47"/>
    <mergeCell ref="C48:D48"/>
    <mergeCell ref="C49:D49"/>
    <mergeCell ref="C50:D50"/>
    <mergeCell ref="C51:D51"/>
    <mergeCell ref="N64:R69"/>
    <mergeCell ref="S64:W69"/>
    <mergeCell ref="C65:D65"/>
    <mergeCell ref="C66:D66"/>
    <mergeCell ref="C67:D67"/>
    <mergeCell ref="C68:D68"/>
    <mergeCell ref="C69:D69"/>
    <mergeCell ref="C58:D58"/>
    <mergeCell ref="C59:D59"/>
    <mergeCell ref="C60:D60"/>
    <mergeCell ref="C61:D61"/>
    <mergeCell ref="C62:D62"/>
    <mergeCell ref="C63:D63"/>
    <mergeCell ref="C76:D76"/>
    <mergeCell ref="C77:D77"/>
    <mergeCell ref="C78:D78"/>
    <mergeCell ref="C79:D79"/>
    <mergeCell ref="C80:D80"/>
    <mergeCell ref="C81:D81"/>
    <mergeCell ref="C70:D70"/>
    <mergeCell ref="C71:D71"/>
    <mergeCell ref="C72:D72"/>
    <mergeCell ref="C73:D73"/>
    <mergeCell ref="C74:D74"/>
    <mergeCell ref="C75:D75"/>
    <mergeCell ref="N82:R87"/>
    <mergeCell ref="S82:W87"/>
    <mergeCell ref="C83:D83"/>
    <mergeCell ref="C84:D84"/>
    <mergeCell ref="C85:D85"/>
    <mergeCell ref="C86:D86"/>
    <mergeCell ref="C87:D87"/>
    <mergeCell ref="C94:D94"/>
    <mergeCell ref="C95:D95"/>
    <mergeCell ref="C96:D96"/>
    <mergeCell ref="C97:D97"/>
    <mergeCell ref="C98:D98"/>
    <mergeCell ref="C99:D99"/>
    <mergeCell ref="C88:D88"/>
    <mergeCell ref="C89:D89"/>
    <mergeCell ref="C90:D90"/>
    <mergeCell ref="C91:D91"/>
    <mergeCell ref="C92:D92"/>
    <mergeCell ref="C93:D93"/>
    <mergeCell ref="N101:R106"/>
    <mergeCell ref="C107:D107"/>
    <mergeCell ref="C108:D108"/>
    <mergeCell ref="C109:D109"/>
    <mergeCell ref="C110:D110"/>
    <mergeCell ref="C111:D111"/>
    <mergeCell ref="C112:D112"/>
    <mergeCell ref="S101:W106"/>
    <mergeCell ref="C102:D102"/>
    <mergeCell ref="C103:D103"/>
    <mergeCell ref="C104:D104"/>
    <mergeCell ref="C105:D105"/>
    <mergeCell ref="C106:D106"/>
    <mergeCell ref="N119:R124"/>
    <mergeCell ref="S119:W124"/>
    <mergeCell ref="C120:D120"/>
    <mergeCell ref="C121:D121"/>
    <mergeCell ref="C122:D122"/>
    <mergeCell ref="C123:D123"/>
    <mergeCell ref="C124:D124"/>
    <mergeCell ref="C113:D113"/>
    <mergeCell ref="C114:D114"/>
    <mergeCell ref="C115:D115"/>
    <mergeCell ref="C116:D116"/>
    <mergeCell ref="C117:D117"/>
    <mergeCell ref="C118:D118"/>
    <mergeCell ref="C131:D131"/>
    <mergeCell ref="C132:D132"/>
    <mergeCell ref="C133:D133"/>
    <mergeCell ref="C134:D134"/>
    <mergeCell ref="C135:D135"/>
    <mergeCell ref="C136:D136"/>
    <mergeCell ref="C125:D125"/>
    <mergeCell ref="C126:D126"/>
    <mergeCell ref="C127:D127"/>
    <mergeCell ref="C128:D128"/>
    <mergeCell ref="C129:D129"/>
    <mergeCell ref="C130:D130"/>
    <mergeCell ref="C143:D143"/>
    <mergeCell ref="C144:D144"/>
    <mergeCell ref="C145:D145"/>
    <mergeCell ref="C146:D146"/>
    <mergeCell ref="C147:D147"/>
    <mergeCell ref="C148:D148"/>
    <mergeCell ref="N137:R142"/>
    <mergeCell ref="S137:W142"/>
    <mergeCell ref="C138:D138"/>
    <mergeCell ref="C139:D139"/>
    <mergeCell ref="C140:D140"/>
    <mergeCell ref="C141:D141"/>
    <mergeCell ref="C142:D142"/>
    <mergeCell ref="S155:W160"/>
    <mergeCell ref="C156:D156"/>
    <mergeCell ref="C157:D157"/>
    <mergeCell ref="C158:D158"/>
    <mergeCell ref="C159:D159"/>
    <mergeCell ref="C160:D160"/>
    <mergeCell ref="C149:D149"/>
    <mergeCell ref="C150:D150"/>
    <mergeCell ref="C151:D151"/>
    <mergeCell ref="C152:D152"/>
    <mergeCell ref="C153:D153"/>
    <mergeCell ref="C154:D154"/>
    <mergeCell ref="S173:W178"/>
    <mergeCell ref="C174:D174"/>
    <mergeCell ref="C175:D175"/>
    <mergeCell ref="C176:D176"/>
    <mergeCell ref="C177:D177"/>
    <mergeCell ref="C178:D178"/>
    <mergeCell ref="C167:D167"/>
    <mergeCell ref="C168:D168"/>
    <mergeCell ref="C169:D169"/>
    <mergeCell ref="C170:D170"/>
    <mergeCell ref="C171:D171"/>
    <mergeCell ref="C172:D172"/>
    <mergeCell ref="H5:O5"/>
    <mergeCell ref="D5:E5"/>
    <mergeCell ref="H6:J6"/>
    <mergeCell ref="K6:M6"/>
    <mergeCell ref="C185:D185"/>
    <mergeCell ref="C186:D186"/>
    <mergeCell ref="C187:D187"/>
    <mergeCell ref="C190:D190"/>
    <mergeCell ref="C188:D188"/>
    <mergeCell ref="C189:D189"/>
    <mergeCell ref="C179:D179"/>
    <mergeCell ref="C180:D180"/>
    <mergeCell ref="C181:D181"/>
    <mergeCell ref="C182:D182"/>
    <mergeCell ref="C183:D183"/>
    <mergeCell ref="C184:D184"/>
    <mergeCell ref="N173:R178"/>
    <mergeCell ref="C161:D161"/>
    <mergeCell ref="C162:D162"/>
    <mergeCell ref="C163:D163"/>
    <mergeCell ref="C164:D164"/>
    <mergeCell ref="C165:D165"/>
    <mergeCell ref="C166:D166"/>
    <mergeCell ref="N155:R160"/>
  </mergeCells>
  <pageMargins left="0.7" right="0.7" top="0.75" bottom="0.75" header="0.3" footer="0.3"/>
  <pageSetup paperSize="9" orientation="portrait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Alex</dc:creator>
  <cp:lastModifiedBy>Пользователь Windows</cp:lastModifiedBy>
  <dcterms:created xsi:type="dcterms:W3CDTF">2026-04-24T10:10:55Z</dcterms:created>
  <dcterms:modified xsi:type="dcterms:W3CDTF">2026-08-19T11:47:33Z</dcterms:modified>
</cp:coreProperties>
</file>