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125" windowHeight="13845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C5" i="1"/>
  <c r="AA5"/>
  <c r="C63" l="1"/>
  <c r="AD63" s="1"/>
  <c r="Z63"/>
  <c r="C45"/>
  <c r="AD45" s="1"/>
  <c r="AB45"/>
  <c r="C27"/>
  <c r="AD27" s="1"/>
  <c r="AB27"/>
  <c r="C9"/>
  <c r="AD9" s="1"/>
  <c r="AB9"/>
  <c r="AD5" l="1"/>
  <c r="K6" s="1"/>
  <c r="K8"/>
  <c r="Z27"/>
  <c r="AB63"/>
  <c r="R8" s="1"/>
  <c r="Z45"/>
  <c r="Z9"/>
  <c r="Z5" l="1"/>
  <c r="P6" s="1"/>
  <c r="P8"/>
  <c r="AB5"/>
  <c r="R6" s="1"/>
</calcChain>
</file>

<file path=xl/sharedStrings.xml><?xml version="1.0" encoding="utf-8"?>
<sst xmlns="http://schemas.openxmlformats.org/spreadsheetml/2006/main" count="38" uniqueCount="35">
  <si>
    <t/>
  </si>
  <si>
    <t>0170 Black</t>
  </si>
  <si>
    <t>VELVET FLORA</t>
  </si>
  <si>
    <t>Amount:</t>
  </si>
  <si>
    <t>Bras:</t>
  </si>
  <si>
    <t>Briefs:</t>
  </si>
  <si>
    <t>17401 0170 Bra</t>
  </si>
  <si>
    <r>
      <t>Бюстгальтер с твердой чашкой PUSH UP</t>
    </r>
    <r>
      <rPr>
        <sz val="11"/>
        <color theme="1"/>
        <rFont val="Calibri"/>
        <family val="2"/>
        <charset val="204"/>
        <scheme val="minor"/>
      </rPr>
      <t>_x000D_
85% полиамид, 15% эластан</t>
    </r>
  </si>
  <si>
    <t>01</t>
  </si>
  <si>
    <t>70C</t>
  </si>
  <si>
    <t>17401B 0170 Bra</t>
  </si>
  <si>
    <r>
      <t>Бюстгальтер с формованной чашкой пушап на косточках</t>
    </r>
    <r>
      <rPr>
        <sz val="11"/>
        <color theme="1"/>
        <rFont val="Calibri"/>
        <family val="2"/>
        <charset val="204"/>
        <scheme val="minor"/>
      </rPr>
      <t>_x000D_
85% полиамид, 15% эластан</t>
    </r>
  </si>
  <si>
    <t>65C</t>
  </si>
  <si>
    <t>65D</t>
  </si>
  <si>
    <t>17419 0170 Bra</t>
  </si>
  <si>
    <r>
      <t>Бюстгальтер с формованной чашкой на косточках</t>
    </r>
    <r>
      <rPr>
        <sz val="11"/>
        <color theme="1"/>
        <rFont val="Calibri"/>
        <family val="2"/>
        <charset val="204"/>
        <scheme val="minor"/>
      </rPr>
      <t>_x000D_
85% полиамид, 15% эластан</t>
    </r>
  </si>
  <si>
    <t>19</t>
  </si>
  <si>
    <t>65E</t>
  </si>
  <si>
    <t>70H</t>
  </si>
  <si>
    <t>17425 0170 Braziliana</t>
  </si>
  <si>
    <r>
      <t>Бразилиана</t>
    </r>
    <r>
      <rPr>
        <sz val="11"/>
        <color theme="1"/>
        <rFont val="Calibri"/>
        <family val="2"/>
        <charset val="204"/>
        <scheme val="minor"/>
      </rPr>
      <t>_x000D_
80% полиамид, 15% эластан, 5% хлопок</t>
    </r>
  </si>
  <si>
    <t>25</t>
  </si>
  <si>
    <t>36</t>
  </si>
  <si>
    <t>End</t>
  </si>
  <si>
    <t>TOTAL AMOUNT:</t>
  </si>
  <si>
    <t>TOTAL BRAS:</t>
  </si>
  <si>
    <t>TOTAL BRIEFS:</t>
  </si>
  <si>
    <r>
      <t>Underwired molded cup push-up bra</t>
    </r>
    <r>
      <rPr>
        <sz val="11"/>
        <color theme="1"/>
        <rFont val="Calibri"/>
        <family val="2"/>
        <charset val="204"/>
        <scheme val="minor"/>
      </rPr>
      <t>_x000D_
85% polyamide, 15% elastane</t>
    </r>
  </si>
  <si>
    <r>
      <t>Underwired molded cup bra</t>
    </r>
    <r>
      <rPr>
        <sz val="11"/>
        <color theme="1"/>
        <rFont val="Calibri"/>
        <family val="2"/>
        <charset val="204"/>
        <scheme val="minor"/>
      </rPr>
      <t>_x000D_
85% polyamide, 15% elastane</t>
    </r>
  </si>
  <si>
    <r>
      <t>Tanga</t>
    </r>
    <r>
      <rPr>
        <sz val="11"/>
        <color theme="1"/>
        <rFont val="Calibri"/>
        <family val="2"/>
        <charset val="204"/>
        <scheme val="minor"/>
      </rPr>
      <t>_x000D_
80% polyamide, 15% elastane, 5% cotton</t>
    </r>
  </si>
  <si>
    <t>Важно!</t>
  </si>
  <si>
    <t>Цены могут измениться с учётом изменений курса валюты.</t>
  </si>
  <si>
    <t>Наименование</t>
  </si>
  <si>
    <t>Количество</t>
  </si>
  <si>
    <t>Цена</t>
  </si>
</sst>
</file>

<file path=xl/styles.xml><?xml version="1.0" encoding="utf-8"?>
<styleSheet xmlns="http://schemas.openxmlformats.org/spreadsheetml/2006/main">
  <numFmts count="2">
    <numFmt numFmtId="165" formatCode="#,##0.00\ [$€-1]"/>
    <numFmt numFmtId="166" formatCode="#,##0&quot; &quot;&quot;р.&quot;"/>
  </numFmts>
  <fonts count="1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0"/>
      <color rgb="FF000080"/>
      <name val="Calibri"/>
      <family val="2"/>
      <charset val="204"/>
      <scheme val="minor"/>
    </font>
    <font>
      <sz val="11"/>
      <color rgb="FFFFFFFF"/>
      <name val="Calibri"/>
      <family val="2"/>
      <charset val="204"/>
      <scheme val="minor"/>
    </font>
    <font>
      <b/>
      <sz val="16"/>
      <color rgb="FFFFFFFF"/>
      <name val="Calibri"/>
      <family val="2"/>
      <charset val="204"/>
      <scheme val="minor"/>
    </font>
    <font>
      <b/>
      <sz val="11"/>
      <color rgb="FFFFFFFF"/>
      <name val="Calibri"/>
      <family val="2"/>
      <charset val="204"/>
      <scheme val="minor"/>
    </font>
    <font>
      <b/>
      <sz val="24"/>
      <name val="Times New Roman"/>
      <family val="1"/>
      <charset val="204"/>
    </font>
    <font>
      <b/>
      <sz val="10"/>
      <color indexed="24"/>
      <name val="Calibri"/>
      <family val="2"/>
      <charset val="204"/>
    </font>
    <font>
      <b/>
      <sz val="22"/>
      <color indexed="20"/>
      <name val="Calibri"/>
      <family val="2"/>
      <charset val="204"/>
    </font>
    <font>
      <b/>
      <sz val="11"/>
      <color indexed="31"/>
      <name val="Calibri"/>
      <family val="2"/>
      <charset val="204"/>
    </font>
    <font>
      <b/>
      <sz val="8"/>
      <color indexed="20"/>
      <name val="Calibri"/>
      <family val="2"/>
      <charset val="204"/>
    </font>
    <font>
      <b/>
      <i/>
      <sz val="22"/>
      <color indexed="8"/>
      <name val="Calibri"/>
      <family val="2"/>
      <charset val="204"/>
    </font>
    <font>
      <b/>
      <sz val="10"/>
      <color indexed="9"/>
      <name val="Calibri"/>
      <family val="2"/>
      <charset val="204"/>
    </font>
    <font>
      <sz val="10"/>
      <color indexed="9"/>
      <name val="Calibri"/>
      <family val="2"/>
      <charset val="204"/>
    </font>
    <font>
      <b/>
      <sz val="12"/>
      <color indexed="9"/>
      <name val="Calibri"/>
      <family val="2"/>
      <charset val="204"/>
    </font>
    <font>
      <b/>
      <sz val="14"/>
      <color rgb="FFFF0000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6666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E5E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4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2" borderId="0" xfId="0" applyFont="1" applyFill="1"/>
    <xf numFmtId="0" fontId="3" fillId="4" borderId="3" xfId="0" applyFont="1" applyFill="1" applyBorder="1"/>
    <xf numFmtId="0" fontId="3" fillId="4" borderId="2" xfId="0" applyFont="1" applyFill="1" applyBorder="1" applyAlignment="1">
      <alignment horizontal="right"/>
    </xf>
    <xf numFmtId="0" fontId="4" fillId="4" borderId="3" xfId="0" applyFont="1" applyFill="1" applyBorder="1"/>
    <xf numFmtId="0" fontId="3" fillId="4" borderId="3" xfId="0" applyFont="1" applyFill="1" applyBorder="1" applyAlignment="1">
      <alignment horizontal="right"/>
    </xf>
    <xf numFmtId="0" fontId="0" fillId="3" borderId="0" xfId="0" applyFont="1" applyFill="1"/>
    <xf numFmtId="0" fontId="1" fillId="3" borderId="0" xfId="0" applyFont="1" applyFill="1"/>
    <xf numFmtId="0" fontId="1" fillId="3" borderId="1" xfId="0" applyFont="1" applyFill="1" applyBorder="1"/>
    <xf numFmtId="49" fontId="0" fillId="2" borderId="0" xfId="0" applyNumberFormat="1" applyFont="1" applyFill="1"/>
    <xf numFmtId="0" fontId="1" fillId="2" borderId="6" xfId="0" applyFont="1" applyFill="1" applyBorder="1" applyAlignment="1">
      <alignment horizontal="right"/>
    </xf>
    <xf numFmtId="0" fontId="1" fillId="5" borderId="6" xfId="0" applyFont="1" applyFill="1" applyBorder="1" applyAlignment="1">
      <alignment horizontal="right"/>
    </xf>
    <xf numFmtId="0" fontId="0" fillId="2" borderId="6" xfId="0" applyFont="1" applyFill="1" applyBorder="1"/>
    <xf numFmtId="0" fontId="0" fillId="5" borderId="6" xfId="0" applyFont="1" applyFill="1" applyBorder="1"/>
    <xf numFmtId="0" fontId="5" fillId="4" borderId="3" xfId="0" applyFont="1" applyFill="1" applyBorder="1" applyAlignment="1">
      <alignment horizontal="left"/>
    </xf>
    <xf numFmtId="0" fontId="0" fillId="3" borderId="0" xfId="0" applyFont="1" applyFill="1" applyBorder="1"/>
    <xf numFmtId="0" fontId="3" fillId="4" borderId="9" xfId="0" applyFont="1" applyFill="1" applyBorder="1"/>
    <xf numFmtId="0" fontId="0" fillId="3" borderId="8" xfId="0" applyFont="1" applyFill="1" applyBorder="1"/>
    <xf numFmtId="0" fontId="5" fillId="4" borderId="9" xfId="0" applyFont="1" applyFill="1" applyBorder="1" applyAlignment="1">
      <alignment horizontal="left"/>
    </xf>
    <xf numFmtId="0" fontId="0" fillId="8" borderId="7" xfId="0" applyFill="1" applyBorder="1" applyAlignment="1" applyProtection="1">
      <protection locked="0"/>
    </xf>
    <xf numFmtId="0" fontId="0" fillId="8" borderId="0" xfId="0" applyFill="1" applyAlignment="1" applyProtection="1">
      <alignment horizontal="center"/>
      <protection locked="0"/>
    </xf>
    <xf numFmtId="0" fontId="0" fillId="8" borderId="0" xfId="0" applyFill="1" applyAlignment="1" applyProtection="1">
      <protection locked="0"/>
    </xf>
    <xf numFmtId="0" fontId="0" fillId="8" borderId="0" xfId="0" applyFont="1" applyFill="1"/>
    <xf numFmtId="14" fontId="7" fillId="6" borderId="12" xfId="0" applyNumberFormat="1" applyFont="1" applyFill="1" applyBorder="1" applyAlignment="1" applyProtection="1">
      <alignment horizontal="left" vertical="center" wrapText="1"/>
      <protection locked="0"/>
    </xf>
    <xf numFmtId="0" fontId="8" fillId="6" borderId="13" xfId="0" applyFont="1" applyFill="1" applyBorder="1" applyAlignment="1" applyProtection="1">
      <alignment vertical="center" wrapText="1"/>
      <protection locked="0"/>
    </xf>
    <xf numFmtId="14" fontId="10" fillId="6" borderId="13" xfId="0" applyNumberFormat="1" applyFont="1" applyFill="1" applyBorder="1" applyAlignment="1" applyProtection="1">
      <alignment vertical="center" wrapText="1"/>
      <protection locked="0"/>
    </xf>
    <xf numFmtId="0" fontId="11" fillId="6" borderId="13" xfId="0" applyFont="1" applyFill="1" applyBorder="1" applyAlignment="1" applyProtection="1">
      <alignment vertical="center"/>
      <protection locked="0"/>
    </xf>
    <xf numFmtId="0" fontId="11" fillId="6" borderId="14" xfId="0" applyFont="1" applyFill="1" applyBorder="1" applyAlignment="1" applyProtection="1">
      <alignment vertical="center"/>
      <protection locked="0"/>
    </xf>
    <xf numFmtId="0" fontId="11" fillId="7" borderId="0" xfId="0" applyFont="1" applyFill="1" applyBorder="1" applyAlignment="1" applyProtection="1">
      <alignment vertical="center"/>
      <protection locked="0"/>
    </xf>
    <xf numFmtId="0" fontId="0" fillId="8" borderId="0" xfId="0" applyFill="1" applyBorder="1" applyAlignment="1" applyProtection="1">
      <alignment horizontal="center"/>
      <protection locked="0"/>
    </xf>
    <xf numFmtId="0" fontId="12" fillId="9" borderId="15" xfId="0" applyFont="1" applyFill="1" applyBorder="1" applyAlignment="1" applyProtection="1">
      <alignment horizontal="center" vertical="center" wrapText="1"/>
      <protection locked="0"/>
    </xf>
    <xf numFmtId="0" fontId="13" fillId="9" borderId="11" xfId="0" applyFont="1" applyFill="1" applyBorder="1" applyAlignment="1" applyProtection="1">
      <alignment horizontal="center" vertical="center" wrapText="1"/>
      <protection locked="0"/>
    </xf>
    <xf numFmtId="3" fontId="12" fillId="9" borderId="15" xfId="0" applyNumberFormat="1" applyFont="1" applyFill="1" applyBorder="1" applyAlignment="1" applyProtection="1">
      <alignment horizontal="center" vertical="center" wrapText="1"/>
      <protection locked="0"/>
    </xf>
    <xf numFmtId="3" fontId="12" fillId="9" borderId="5" xfId="0" applyNumberFormat="1" applyFont="1" applyFill="1" applyBorder="1" applyAlignment="1" applyProtection="1">
      <alignment horizontal="center" vertical="center"/>
      <protection locked="0"/>
    </xf>
    <xf numFmtId="0" fontId="12" fillId="9" borderId="5" xfId="0" applyFont="1" applyFill="1" applyBorder="1" applyAlignment="1" applyProtection="1">
      <alignment horizontal="right" vertical="center"/>
      <protection locked="0"/>
    </xf>
    <xf numFmtId="0" fontId="14" fillId="9" borderId="5" xfId="0" applyNumberFormat="1" applyFont="1" applyFill="1" applyBorder="1" applyAlignment="1" applyProtection="1">
      <alignment horizontal="left" vertical="center" indent="1"/>
      <protection locked="0"/>
    </xf>
    <xf numFmtId="0" fontId="14" fillId="9" borderId="11" xfId="0" applyNumberFormat="1" applyFont="1" applyFill="1" applyBorder="1" applyAlignment="1" applyProtection="1">
      <alignment horizontal="left" vertical="center" indent="1"/>
      <protection locked="0"/>
    </xf>
    <xf numFmtId="0" fontId="14" fillId="9" borderId="0" xfId="0" applyNumberFormat="1" applyFont="1" applyFill="1" applyBorder="1" applyAlignment="1" applyProtection="1">
      <alignment horizontal="left" vertical="center" indent="1"/>
      <protection locked="0"/>
    </xf>
    <xf numFmtId="0" fontId="0" fillId="0" borderId="0" xfId="0" applyAlignment="1" applyProtection="1">
      <alignment horizontal="center"/>
      <protection locked="0"/>
    </xf>
    <xf numFmtId="165" fontId="14" fillId="9" borderId="5" xfId="0" applyNumberFormat="1" applyFont="1" applyFill="1" applyBorder="1" applyAlignment="1" applyProtection="1">
      <alignment horizontal="left" vertical="center"/>
      <protection locked="0"/>
    </xf>
    <xf numFmtId="0" fontId="0" fillId="2" borderId="6" xfId="0" applyFont="1" applyFill="1" applyBorder="1"/>
    <xf numFmtId="49" fontId="2" fillId="3" borderId="2" xfId="0" applyNumberFormat="1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center"/>
    </xf>
    <xf numFmtId="49" fontId="2" fillId="3" borderId="4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vertical="top" wrapText="1"/>
    </xf>
    <xf numFmtId="0" fontId="0" fillId="3" borderId="5" xfId="0" applyFont="1" applyFill="1" applyBorder="1" applyAlignment="1">
      <alignment vertical="top"/>
    </xf>
    <xf numFmtId="0" fontId="0" fillId="3" borderId="10" xfId="0" applyFont="1" applyFill="1" applyBorder="1" applyAlignment="1">
      <alignment vertical="top"/>
    </xf>
    <xf numFmtId="0" fontId="0" fillId="3" borderId="0" xfId="0" applyFont="1" applyFill="1" applyAlignment="1">
      <alignment vertical="top"/>
    </xf>
    <xf numFmtId="0" fontId="0" fillId="3" borderId="8" xfId="0" applyFont="1" applyFill="1" applyBorder="1" applyAlignment="1">
      <alignment vertical="top"/>
    </xf>
    <xf numFmtId="0" fontId="0" fillId="3" borderId="0" xfId="0" applyFont="1" applyFill="1" applyBorder="1" applyAlignment="1">
      <alignment vertical="top"/>
    </xf>
    <xf numFmtId="0" fontId="1" fillId="2" borderId="6" xfId="0" applyFont="1" applyFill="1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Border="1" applyAlignment="1">
      <alignment vertical="top" wrapText="1"/>
    </xf>
    <xf numFmtId="0" fontId="6" fillId="6" borderId="13" xfId="0" applyFont="1" applyFill="1" applyBorder="1" applyAlignment="1" applyProtection="1">
      <alignment horizontal="center" vertical="center" wrapText="1"/>
      <protection locked="0"/>
    </xf>
    <xf numFmtId="14" fontId="9" fillId="6" borderId="13" xfId="0" applyNumberFormat="1" applyFont="1" applyFill="1" applyBorder="1" applyAlignment="1" applyProtection="1">
      <alignment horizontal="center" vertical="center" wrapText="1"/>
      <protection locked="0"/>
    </xf>
    <xf numFmtId="0" fontId="15" fillId="2" borderId="0" xfId="0" applyFont="1" applyFill="1" applyAlignment="1">
      <alignment horizontal="center" vertical="center"/>
    </xf>
    <xf numFmtId="166" fontId="0" fillId="2" borderId="0" xfId="0" applyNumberFormat="1" applyFont="1" applyFill="1"/>
    <xf numFmtId="0" fontId="16" fillId="2" borderId="0" xfId="0" applyFont="1" applyFill="1" applyAlignment="1">
      <alignment horizontal="center" vertical="center"/>
    </xf>
    <xf numFmtId="166" fontId="12" fillId="9" borderId="15" xfId="0" applyNumberFormat="1" applyFont="1" applyFill="1" applyBorder="1" applyAlignment="1" applyProtection="1">
      <alignment horizontal="center" vertical="center" wrapText="1"/>
      <protection locked="0"/>
    </xf>
    <xf numFmtId="166" fontId="12" fillId="9" borderId="5" xfId="0" applyNumberFormat="1" applyFont="1" applyFill="1" applyBorder="1" applyAlignment="1" applyProtection="1">
      <alignment horizontal="center" vertical="center"/>
      <protection locked="0"/>
    </xf>
    <xf numFmtId="166" fontId="12" fillId="9" borderId="3" xfId="0" applyNumberFormat="1" applyFont="1" applyFill="1" applyBorder="1" applyAlignment="1" applyProtection="1">
      <alignment horizontal="right" vertical="center"/>
      <protection locked="0"/>
    </xf>
    <xf numFmtId="166" fontId="14" fillId="9" borderId="5" xfId="0" applyNumberFormat="1" applyFont="1" applyFill="1" applyBorder="1" applyAlignment="1" applyProtection="1">
      <alignment horizontal="left" vertical="center"/>
      <protection locked="0"/>
    </xf>
    <xf numFmtId="166" fontId="3" fillId="4" borderId="3" xfId="0" applyNumberFormat="1" applyFont="1" applyFill="1" applyBorder="1"/>
    <xf numFmtId="166" fontId="3" fillId="4" borderId="3" xfId="0" applyNumberFormat="1" applyFont="1" applyFill="1" applyBorder="1" applyAlignment="1">
      <alignment horizontal="right"/>
    </xf>
    <xf numFmtId="166" fontId="5" fillId="4" borderId="3" xfId="0" applyNumberFormat="1" applyFont="1" applyFill="1" applyBorder="1" applyAlignment="1">
      <alignment horizontal="left"/>
    </xf>
    <xf numFmtId="166" fontId="1" fillId="3" borderId="0" xfId="0" applyNumberFormat="1" applyFont="1" applyFill="1"/>
    <xf numFmtId="166" fontId="0" fillId="2" borderId="0" xfId="0" applyNumberFormat="1" applyFont="1" applyFill="1" applyAlignment="1">
      <alignment horizontal="center" vertical="center"/>
    </xf>
    <xf numFmtId="166" fontId="3" fillId="4" borderId="3" xfId="0" applyNumberFormat="1" applyFont="1" applyFill="1" applyBorder="1" applyAlignment="1">
      <alignment horizontal="center" vertical="center"/>
    </xf>
    <xf numFmtId="166" fontId="1" fillId="3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266700</xdr:colOff>
      <xdr:row>9</xdr:row>
      <xdr:rowOff>12700</xdr:rowOff>
    </xdr:from>
    <xdr:to>
      <xdr:col>12</xdr:col>
      <xdr:colOff>304800</xdr:colOff>
      <xdr:row>25</xdr:row>
      <xdr:rowOff>12700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13747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17</xdr:row>
      <xdr:rowOff>12700</xdr:rowOff>
    </xdr:from>
    <xdr:to>
      <xdr:col>16</xdr:col>
      <xdr:colOff>50800</xdr:colOff>
      <xdr:row>25</xdr:row>
      <xdr:rowOff>12700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28987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27</xdr:row>
      <xdr:rowOff>12700</xdr:rowOff>
    </xdr:from>
    <xdr:to>
      <xdr:col>12</xdr:col>
      <xdr:colOff>304800</xdr:colOff>
      <xdr:row>43</xdr:row>
      <xdr:rowOff>12700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48037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35</xdr:row>
      <xdr:rowOff>12700</xdr:rowOff>
    </xdr:from>
    <xdr:to>
      <xdr:col>16</xdr:col>
      <xdr:colOff>50800</xdr:colOff>
      <xdr:row>43</xdr:row>
      <xdr:rowOff>12700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63277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45</xdr:row>
      <xdr:rowOff>12700</xdr:rowOff>
    </xdr:from>
    <xdr:to>
      <xdr:col>12</xdr:col>
      <xdr:colOff>304800</xdr:colOff>
      <xdr:row>61</xdr:row>
      <xdr:rowOff>12700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116617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53</xdr:row>
      <xdr:rowOff>12700</xdr:rowOff>
    </xdr:from>
    <xdr:to>
      <xdr:col>16</xdr:col>
      <xdr:colOff>50800</xdr:colOff>
      <xdr:row>61</xdr:row>
      <xdr:rowOff>12700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131857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63</xdr:row>
      <xdr:rowOff>12700</xdr:rowOff>
    </xdr:from>
    <xdr:to>
      <xdr:col>12</xdr:col>
      <xdr:colOff>254000</xdr:colOff>
      <xdr:row>75</xdr:row>
      <xdr:rowOff>165100</xdr:rowOff>
    </xdr:to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185197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67</xdr:row>
      <xdr:rowOff>165102</xdr:rowOff>
    </xdr:from>
    <xdr:to>
      <xdr:col>16</xdr:col>
      <xdr:colOff>50800</xdr:colOff>
      <xdr:row>75</xdr:row>
      <xdr:rowOff>165102</xdr:rowOff>
    </xdr:to>
    <xdr:pic>
      <xdr:nvPicPr>
        <xdr:cNvPr id="13" name="Picture 12"/>
        <xdr:cNvPicPr>
          <a:picLocks noChangeAspect="1"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19434177"/>
          <a:ext cx="1524000" cy="1524000"/>
        </a:xfrm>
        <a:prstGeom prst="rect">
          <a:avLst/>
        </a:prstGeom>
      </xdr:spPr>
    </xdr:pic>
    <xdr:clientData/>
  </xdr:twoCellAnchor>
  <xdr:twoCellAnchor>
    <xdr:from>
      <xdr:col>14</xdr:col>
      <xdr:colOff>91523</xdr:colOff>
      <xdr:row>4</xdr:row>
      <xdr:rowOff>0</xdr:rowOff>
    </xdr:from>
    <xdr:to>
      <xdr:col>17</xdr:col>
      <xdr:colOff>443948</xdr:colOff>
      <xdr:row>4</xdr:row>
      <xdr:rowOff>266700</xdr:rowOff>
    </xdr:to>
    <xdr:sp macro="" textlink="" fLocksText="0">
      <xdr:nvSpPr>
        <xdr:cNvPr id="22" name="Text Box 2"/>
        <xdr:cNvSpPr txBox="1">
          <a:spLocks noChangeArrowheads="1"/>
        </xdr:cNvSpPr>
      </xdr:nvSpPr>
      <xdr:spPr bwMode="auto">
        <a:xfrm>
          <a:off x="6892373" y="342900"/>
          <a:ext cx="2181225" cy="5048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t" upright="1"/>
        <a:lstStyle/>
        <a:p>
          <a:pPr algn="r" rtl="0">
            <a:defRPr sz="1000"/>
          </a:pPr>
          <a:r>
            <a:rPr lang="ru-RU" sz="700" b="1" i="0" u="none" strike="noStrike" baseline="0">
              <a:solidFill>
                <a:srgbClr val="808080"/>
              </a:solidFill>
              <a:latin typeface="Tahoma"/>
              <a:cs typeface="Tahoma"/>
            </a:rPr>
            <a:t>WWW.NIKOLDJUMON.COM</a:t>
          </a:r>
        </a:p>
        <a:p>
          <a:pPr algn="r" rtl="0">
            <a:defRPr sz="1000"/>
          </a:pPr>
          <a:r>
            <a:rPr lang="ru-RU" sz="700" b="0" i="0" u="none" strike="noStrike" baseline="0">
              <a:solidFill>
                <a:srgbClr val="808080"/>
              </a:solidFill>
              <a:latin typeface="Tahoma"/>
              <a:cs typeface="Tahoma"/>
            </a:rPr>
            <a:t>E-mail: info@nikoldjumon.lv</a:t>
          </a:r>
        </a:p>
        <a:p>
          <a:pPr algn="r" rtl="0">
            <a:defRPr sz="1000"/>
          </a:pPr>
          <a:r>
            <a:rPr lang="ru-RU" sz="700" b="0" i="0" u="none" strike="noStrike" baseline="0">
              <a:solidFill>
                <a:srgbClr val="808080"/>
              </a:solidFill>
              <a:latin typeface="Tahoma"/>
              <a:cs typeface="Tahoma"/>
            </a:rPr>
            <a:t>Tel: +371 </a:t>
          </a:r>
          <a:r>
            <a:rPr lang="lv-LV" sz="700" b="0" i="0" u="none" strike="noStrike" baseline="0">
              <a:solidFill>
                <a:srgbClr val="808080"/>
              </a:solidFill>
              <a:latin typeface="Tahoma"/>
              <a:cs typeface="Tahoma"/>
            </a:rPr>
            <a:t>29799587</a:t>
          </a:r>
          <a:endParaRPr lang="ru-RU" sz="700" b="0" i="0" u="none" strike="noStrike" baseline="0">
            <a:solidFill>
              <a:srgbClr val="808080"/>
            </a:solidFill>
            <a:latin typeface="Tahoma"/>
            <a:cs typeface="Tahoma"/>
          </a:endParaRPr>
        </a:p>
        <a:p>
          <a:pPr algn="r" rtl="0">
            <a:defRPr sz="1000"/>
          </a:pPr>
          <a:endParaRPr lang="ru-RU" sz="700" b="0" i="0" u="none" strike="noStrike" baseline="0">
            <a:solidFill>
              <a:srgbClr val="808080"/>
            </a:solidFill>
            <a:latin typeface="Tahoma"/>
            <a:cs typeface="Tahoma"/>
          </a:endParaRPr>
        </a:p>
        <a:p>
          <a:pPr algn="r" rtl="0">
            <a:defRPr sz="1000"/>
          </a:pPr>
          <a:endParaRPr lang="ru-RU" sz="700" b="0" i="0" u="none" strike="noStrike" baseline="0">
            <a:solidFill>
              <a:srgbClr val="808080"/>
            </a:solidFill>
            <a:latin typeface="Tahoma"/>
            <a:cs typeface="Tahoma"/>
          </a:endParaRPr>
        </a:p>
        <a:p>
          <a:pPr algn="r" rtl="0">
            <a:defRPr sz="1000"/>
          </a:pPr>
          <a:endParaRPr lang="ru-RU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G80"/>
  <sheetViews>
    <sheetView tabSelected="1" zoomScale="75" zoomScaleNormal="75" workbookViewId="0">
      <selection activeCell="AJ39" sqref="AJ39"/>
    </sheetView>
  </sheetViews>
  <sheetFormatPr defaultRowHeight="15"/>
  <cols>
    <col min="1" max="1" width="20.7109375" style="1" customWidth="1"/>
    <col min="2" max="2" width="6.7109375" style="1" customWidth="1"/>
    <col min="3" max="3" width="15.140625" style="1" customWidth="1"/>
    <col min="4" max="4" width="11.85546875" style="67" customWidth="1"/>
    <col min="5" max="7" width="6.7109375" style="1" customWidth="1"/>
    <col min="8" max="10" width="4.7109375" style="57" customWidth="1"/>
    <col min="11" max="11" width="12.7109375" style="57" customWidth="1"/>
    <col min="12" max="14" width="4.7109375" style="1" customWidth="1"/>
    <col min="15" max="18" width="9.140625" style="1"/>
    <col min="19" max="23" width="0" style="1" hidden="1" customWidth="1"/>
    <col min="24" max="24" width="9.140625" style="1"/>
    <col min="25" max="30" width="0" style="1" hidden="1" customWidth="1"/>
    <col min="31" max="16384" width="9.140625" style="1"/>
  </cols>
  <sheetData>
    <row r="2" spans="1:33" ht="18.75">
      <c r="A2" s="56" t="s">
        <v>30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7"/>
      <c r="M2" s="57"/>
    </row>
    <row r="3" spans="1:33" ht="18.75">
      <c r="A3" s="58" t="s">
        <v>31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7"/>
      <c r="M3" s="57"/>
    </row>
    <row r="4" spans="1:33" ht="14.25" customHeight="1"/>
    <row r="5" spans="1:33" s="22" customFormat="1" ht="30" hidden="1">
      <c r="A5" s="23">
        <v>46251</v>
      </c>
      <c r="B5" s="24"/>
      <c r="C5" s="24"/>
      <c r="D5" s="55"/>
      <c r="E5" s="55"/>
      <c r="F5" s="25"/>
      <c r="G5" s="25"/>
      <c r="H5" s="54"/>
      <c r="I5" s="54"/>
      <c r="J5" s="54"/>
      <c r="K5" s="54"/>
      <c r="L5" s="54"/>
      <c r="M5" s="54"/>
      <c r="N5" s="54"/>
      <c r="O5" s="54"/>
      <c r="P5" s="26"/>
      <c r="Q5" s="26"/>
      <c r="R5" s="27"/>
      <c r="S5" s="28"/>
      <c r="T5" s="28"/>
      <c r="U5" s="28"/>
      <c r="V5" s="28"/>
      <c r="W5" s="28"/>
      <c r="X5" s="19"/>
      <c r="Y5" s="20"/>
      <c r="Z5" s="29">
        <f>SUM(Z6:Z2126)</f>
        <v>0</v>
      </c>
      <c r="AA5" s="29">
        <f>SUM(AA6:AA2126)</f>
        <v>0</v>
      </c>
      <c r="AB5" s="29">
        <f>SUM(AB6:AB2126)</f>
        <v>0</v>
      </c>
      <c r="AC5" s="29">
        <f>SUM(AC6:AC2126)</f>
        <v>0</v>
      </c>
      <c r="AD5" s="29">
        <f>SUM(AD6:AD2126)</f>
        <v>0</v>
      </c>
      <c r="AE5" s="21"/>
      <c r="AF5" s="21"/>
      <c r="AG5" s="21"/>
    </row>
    <row r="6" spans="1:33" s="22" customFormat="1" ht="15.75">
      <c r="A6" s="30" t="s">
        <v>32</v>
      </c>
      <c r="B6" s="31"/>
      <c r="C6" s="32" t="s">
        <v>33</v>
      </c>
      <c r="D6" s="59" t="s">
        <v>34</v>
      </c>
      <c r="E6" s="33"/>
      <c r="F6" s="60"/>
      <c r="G6" s="60"/>
      <c r="H6" s="61" t="s">
        <v>24</v>
      </c>
      <c r="I6" s="61"/>
      <c r="J6" s="61"/>
      <c r="K6" s="62">
        <f>AD5</f>
        <v>0</v>
      </c>
      <c r="L6" s="62"/>
      <c r="M6" s="62"/>
      <c r="N6" s="39"/>
      <c r="O6" s="34" t="s">
        <v>25</v>
      </c>
      <c r="P6" s="35">
        <f>Z5+AA5</f>
        <v>0</v>
      </c>
      <c r="Q6" s="34" t="s">
        <v>26</v>
      </c>
      <c r="R6" s="36">
        <f>AB5+AC5</f>
        <v>0</v>
      </c>
      <c r="S6" s="37"/>
      <c r="T6" s="37"/>
      <c r="U6" s="37"/>
      <c r="V6" s="37"/>
      <c r="W6" s="37"/>
      <c r="X6" s="19"/>
      <c r="Y6" s="20"/>
      <c r="Z6" s="38"/>
      <c r="AA6" s="38"/>
      <c r="AB6" s="38"/>
      <c r="AC6" s="38"/>
      <c r="AD6" s="38"/>
      <c r="AE6" s="21"/>
    </row>
    <row r="7" spans="1:33" ht="15" customHeight="1">
      <c r="A7" s="41" t="s">
        <v>0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3"/>
      <c r="S7" s="42" t="s">
        <v>0</v>
      </c>
      <c r="T7" s="42"/>
      <c r="U7" s="42"/>
      <c r="V7" s="42"/>
      <c r="W7" s="43"/>
    </row>
    <row r="8" spans="1:33" ht="21">
      <c r="A8" s="3" t="s">
        <v>1</v>
      </c>
      <c r="B8" s="2"/>
      <c r="C8" s="4" t="s">
        <v>2</v>
      </c>
      <c r="D8" s="68"/>
      <c r="E8" s="2"/>
      <c r="F8" s="2"/>
      <c r="G8" s="2"/>
      <c r="H8" s="63"/>
      <c r="I8" s="63"/>
      <c r="J8" s="64" t="s">
        <v>3</v>
      </c>
      <c r="K8" s="65">
        <f>SUM(AD8:AD78)</f>
        <v>0</v>
      </c>
      <c r="L8" s="2"/>
      <c r="M8" s="2"/>
      <c r="N8" s="2"/>
      <c r="O8" s="5" t="s">
        <v>4</v>
      </c>
      <c r="P8" s="14">
        <f>SUM(Z8:Z78)</f>
        <v>0</v>
      </c>
      <c r="Q8" s="5" t="s">
        <v>5</v>
      </c>
      <c r="R8" s="18">
        <f>SUM(AB8:AB78)</f>
        <v>0</v>
      </c>
      <c r="S8" s="2"/>
      <c r="T8" s="2"/>
      <c r="U8" s="2"/>
      <c r="V8" s="2"/>
      <c r="W8" s="16"/>
    </row>
    <row r="9" spans="1:33">
      <c r="A9" s="8" t="s">
        <v>6</v>
      </c>
      <c r="B9" s="8"/>
      <c r="C9" s="8">
        <f>SUM(C10:D10)</f>
        <v>0</v>
      </c>
      <c r="D9" s="69">
        <v>700.245</v>
      </c>
      <c r="E9" s="7"/>
      <c r="F9" s="7"/>
      <c r="G9" s="7"/>
      <c r="H9" s="66"/>
      <c r="I9" s="66"/>
      <c r="J9" s="66"/>
      <c r="K9" s="66"/>
      <c r="L9" s="7"/>
      <c r="M9" s="7"/>
      <c r="N9" s="44" t="s">
        <v>27</v>
      </c>
      <c r="O9" s="45"/>
      <c r="P9" s="45"/>
      <c r="Q9" s="45"/>
      <c r="R9" s="46"/>
      <c r="S9" s="44" t="s">
        <v>7</v>
      </c>
      <c r="T9" s="45"/>
      <c r="U9" s="45"/>
      <c r="V9" s="45"/>
      <c r="W9" s="46"/>
      <c r="Y9" s="9" t="s">
        <v>8</v>
      </c>
      <c r="Z9" s="1">
        <f>IF(Y9&lt;"20",C9+E9+F9,IF(Y9&gt;"59",C9+E9+F9,0))</f>
        <v>0</v>
      </c>
      <c r="AB9" s="1">
        <f>IF(Y9&gt;"19",IF(Y9&lt;"60",C9+E9+F9,0),0)</f>
        <v>0</v>
      </c>
      <c r="AD9" s="1">
        <f>(C9+E9+F9)*D9</f>
        <v>0</v>
      </c>
    </row>
    <row r="10" spans="1:33">
      <c r="A10" s="10" t="s">
        <v>9</v>
      </c>
      <c r="B10" s="11">
        <v>2</v>
      </c>
      <c r="C10" s="50"/>
      <c r="D10" s="51"/>
      <c r="N10" s="47"/>
      <c r="O10" s="47"/>
      <c r="P10" s="47"/>
      <c r="Q10" s="47"/>
      <c r="R10" s="48"/>
      <c r="S10" s="49"/>
      <c r="T10" s="49"/>
      <c r="U10" s="49"/>
      <c r="V10" s="49"/>
      <c r="W10" s="48"/>
    </row>
    <row r="11" spans="1:33">
      <c r="A11" s="12"/>
      <c r="B11" s="11"/>
      <c r="C11" s="50"/>
      <c r="D11" s="51"/>
      <c r="N11" s="47"/>
      <c r="O11" s="47"/>
      <c r="P11" s="47"/>
      <c r="Q11" s="47"/>
      <c r="R11" s="48"/>
      <c r="S11" s="49"/>
      <c r="T11" s="49"/>
      <c r="U11" s="49"/>
      <c r="V11" s="49"/>
      <c r="W11" s="48"/>
    </row>
    <row r="12" spans="1:33">
      <c r="A12" s="12"/>
      <c r="B12" s="13"/>
      <c r="C12" s="40"/>
      <c r="D12" s="40"/>
      <c r="N12" s="47"/>
      <c r="O12" s="47"/>
      <c r="P12" s="47"/>
      <c r="Q12" s="47"/>
      <c r="R12" s="48"/>
      <c r="S12" s="49"/>
      <c r="T12" s="49"/>
      <c r="U12" s="49"/>
      <c r="V12" s="49"/>
      <c r="W12" s="48"/>
    </row>
    <row r="13" spans="1:33">
      <c r="A13" s="12"/>
      <c r="B13" s="13"/>
      <c r="C13" s="40"/>
      <c r="D13" s="40"/>
      <c r="N13" s="47"/>
      <c r="O13" s="47"/>
      <c r="P13" s="47"/>
      <c r="Q13" s="47"/>
      <c r="R13" s="48"/>
      <c r="S13" s="49"/>
      <c r="T13" s="49"/>
      <c r="U13" s="49"/>
      <c r="V13" s="49"/>
      <c r="W13" s="48"/>
    </row>
    <row r="14" spans="1:33">
      <c r="A14" s="12"/>
      <c r="B14" s="13"/>
      <c r="C14" s="40"/>
      <c r="D14" s="40"/>
      <c r="N14" s="47"/>
      <c r="O14" s="47"/>
      <c r="P14" s="47"/>
      <c r="Q14" s="47"/>
      <c r="R14" s="48"/>
      <c r="S14" s="49"/>
      <c r="T14" s="49"/>
      <c r="U14" s="49"/>
      <c r="V14" s="49"/>
      <c r="W14" s="48"/>
    </row>
    <row r="15" spans="1:33">
      <c r="A15" s="12"/>
      <c r="B15" s="13"/>
      <c r="C15" s="40"/>
      <c r="D15" s="40"/>
      <c r="N15" s="6"/>
      <c r="O15" s="6"/>
      <c r="P15" s="6"/>
      <c r="Q15" s="6"/>
      <c r="R15" s="17"/>
      <c r="S15" s="15"/>
      <c r="T15" s="15"/>
      <c r="U15" s="15"/>
      <c r="V15" s="15"/>
      <c r="W15" s="17"/>
    </row>
    <row r="16" spans="1:33">
      <c r="A16" s="12"/>
      <c r="B16" s="13"/>
      <c r="C16" s="40"/>
      <c r="D16" s="40"/>
      <c r="N16" s="6"/>
      <c r="O16" s="6"/>
      <c r="P16" s="6"/>
      <c r="Q16" s="6"/>
      <c r="R16" s="17"/>
      <c r="S16" s="15"/>
      <c r="T16" s="15"/>
      <c r="U16" s="15"/>
      <c r="V16" s="15"/>
      <c r="W16" s="17"/>
    </row>
    <row r="17" spans="1:30">
      <c r="A17" s="12"/>
      <c r="B17" s="13"/>
      <c r="C17" s="40"/>
      <c r="D17" s="40"/>
      <c r="N17" s="6"/>
      <c r="O17" s="6"/>
      <c r="P17" s="6"/>
      <c r="Q17" s="6"/>
      <c r="R17" s="17"/>
      <c r="S17" s="15"/>
      <c r="T17" s="15"/>
      <c r="U17" s="15"/>
      <c r="V17" s="15"/>
      <c r="W17" s="17"/>
    </row>
    <row r="18" spans="1:30">
      <c r="A18" s="12"/>
      <c r="B18" s="13"/>
      <c r="C18" s="40"/>
      <c r="D18" s="40"/>
      <c r="N18" s="6"/>
      <c r="O18" s="6"/>
      <c r="P18" s="6"/>
      <c r="Q18" s="6"/>
      <c r="R18" s="17"/>
      <c r="S18" s="15"/>
      <c r="T18" s="15"/>
      <c r="U18" s="15"/>
      <c r="V18" s="15"/>
      <c r="W18" s="17"/>
    </row>
    <row r="19" spans="1:30">
      <c r="A19" s="12"/>
      <c r="B19" s="13"/>
      <c r="C19" s="40"/>
      <c r="D19" s="40"/>
      <c r="N19" s="6"/>
      <c r="O19" s="6"/>
      <c r="P19" s="6"/>
      <c r="Q19" s="6"/>
      <c r="R19" s="17"/>
      <c r="S19" s="15"/>
      <c r="T19" s="15"/>
      <c r="U19" s="15"/>
      <c r="V19" s="15"/>
      <c r="W19" s="17"/>
    </row>
    <row r="20" spans="1:30">
      <c r="A20" s="12"/>
      <c r="B20" s="13"/>
      <c r="C20" s="40"/>
      <c r="D20" s="40"/>
      <c r="N20" s="6"/>
      <c r="O20" s="6"/>
      <c r="P20" s="6"/>
      <c r="Q20" s="6"/>
      <c r="R20" s="17"/>
      <c r="S20" s="15"/>
      <c r="T20" s="15"/>
      <c r="U20" s="15"/>
      <c r="V20" s="15"/>
      <c r="W20" s="17"/>
    </row>
    <row r="21" spans="1:30">
      <c r="A21" s="12"/>
      <c r="B21" s="13"/>
      <c r="C21" s="40"/>
      <c r="D21" s="40"/>
      <c r="N21" s="6"/>
      <c r="O21" s="6"/>
      <c r="P21" s="6"/>
      <c r="Q21" s="6"/>
      <c r="R21" s="17"/>
      <c r="S21" s="15"/>
      <c r="T21" s="15"/>
      <c r="U21" s="15"/>
      <c r="V21" s="15"/>
      <c r="W21" s="17"/>
    </row>
    <row r="22" spans="1:30">
      <c r="A22" s="12"/>
      <c r="B22" s="13"/>
      <c r="C22" s="40"/>
      <c r="D22" s="40"/>
      <c r="N22" s="6"/>
      <c r="O22" s="6"/>
      <c r="P22" s="6"/>
      <c r="Q22" s="6"/>
      <c r="R22" s="17"/>
      <c r="S22" s="15"/>
      <c r="T22" s="15"/>
      <c r="U22" s="15"/>
      <c r="V22" s="15"/>
      <c r="W22" s="17"/>
    </row>
    <row r="23" spans="1:30">
      <c r="A23" s="12"/>
      <c r="B23" s="13"/>
      <c r="C23" s="40"/>
      <c r="D23" s="40"/>
      <c r="N23" s="6"/>
      <c r="O23" s="6"/>
      <c r="P23" s="6"/>
      <c r="Q23" s="6"/>
      <c r="R23" s="17"/>
      <c r="S23" s="15"/>
      <c r="T23" s="15"/>
      <c r="U23" s="15"/>
      <c r="V23" s="15"/>
      <c r="W23" s="17"/>
    </row>
    <row r="24" spans="1:30">
      <c r="A24" s="12"/>
      <c r="B24" s="13"/>
      <c r="C24" s="40"/>
      <c r="D24" s="40"/>
      <c r="N24" s="6"/>
      <c r="O24" s="6"/>
      <c r="P24" s="6"/>
      <c r="Q24" s="6"/>
      <c r="R24" s="17"/>
      <c r="S24" s="15"/>
      <c r="T24" s="15"/>
      <c r="U24" s="15"/>
      <c r="V24" s="15"/>
      <c r="W24" s="17"/>
    </row>
    <row r="25" spans="1:30">
      <c r="A25" s="12"/>
      <c r="B25" s="13"/>
      <c r="C25" s="40"/>
      <c r="D25" s="40"/>
      <c r="N25" s="6"/>
      <c r="O25" s="6"/>
      <c r="P25" s="6"/>
      <c r="Q25" s="6"/>
      <c r="R25" s="17"/>
      <c r="S25" s="15"/>
      <c r="T25" s="15"/>
      <c r="U25" s="15"/>
      <c r="V25" s="15"/>
      <c r="W25" s="17"/>
    </row>
    <row r="26" spans="1:30">
      <c r="A26" s="12"/>
      <c r="B26" s="13"/>
      <c r="C26" s="40"/>
      <c r="D26" s="40"/>
      <c r="N26" s="6"/>
      <c r="O26" s="6"/>
      <c r="P26" s="6"/>
      <c r="Q26" s="6"/>
      <c r="R26" s="17"/>
      <c r="S26" s="15"/>
      <c r="T26" s="15"/>
      <c r="U26" s="15"/>
      <c r="V26" s="15"/>
      <c r="W26" s="17"/>
    </row>
    <row r="27" spans="1:30">
      <c r="A27" s="8" t="s">
        <v>10</v>
      </c>
      <c r="B27" s="8"/>
      <c r="C27" s="8">
        <f>SUM(C28:D29)</f>
        <v>0</v>
      </c>
      <c r="D27" s="69">
        <v>700.245</v>
      </c>
      <c r="E27" s="7"/>
      <c r="F27" s="7"/>
      <c r="G27" s="7"/>
      <c r="H27" s="66"/>
      <c r="I27" s="66"/>
      <c r="J27" s="66"/>
      <c r="K27" s="66"/>
      <c r="L27" s="7"/>
      <c r="M27" s="7"/>
      <c r="N27" s="52" t="s">
        <v>27</v>
      </c>
      <c r="O27" s="47"/>
      <c r="P27" s="47"/>
      <c r="Q27" s="47"/>
      <c r="R27" s="48"/>
      <c r="S27" s="53" t="s">
        <v>11</v>
      </c>
      <c r="T27" s="49"/>
      <c r="U27" s="49"/>
      <c r="V27" s="49"/>
      <c r="W27" s="48"/>
      <c r="Y27" s="9" t="s">
        <v>8</v>
      </c>
      <c r="Z27" s="1">
        <f>IF(Y27&lt;"20",C27+E27+F27,IF(Y27&gt;"59",C27+E27+F27,0))</f>
        <v>0</v>
      </c>
      <c r="AB27" s="1">
        <f>IF(Y27&gt;"19",IF(Y27&lt;"60",C27+E27+F27,0),0)</f>
        <v>0</v>
      </c>
      <c r="AD27" s="1">
        <f>(C27+E27+F27)*D27</f>
        <v>0</v>
      </c>
    </row>
    <row r="28" spans="1:30">
      <c r="A28" s="10" t="s">
        <v>12</v>
      </c>
      <c r="B28" s="11">
        <v>4</v>
      </c>
      <c r="C28" s="50"/>
      <c r="D28" s="51"/>
      <c r="N28" s="47"/>
      <c r="O28" s="47"/>
      <c r="P28" s="47"/>
      <c r="Q28" s="47"/>
      <c r="R28" s="48"/>
      <c r="S28" s="49"/>
      <c r="T28" s="49"/>
      <c r="U28" s="49"/>
      <c r="V28" s="49"/>
      <c r="W28" s="48"/>
    </row>
    <row r="29" spans="1:30">
      <c r="A29" s="10" t="s">
        <v>13</v>
      </c>
      <c r="B29" s="11">
        <v>3</v>
      </c>
      <c r="C29" s="50"/>
      <c r="D29" s="51"/>
      <c r="N29" s="47"/>
      <c r="O29" s="47"/>
      <c r="P29" s="47"/>
      <c r="Q29" s="47"/>
      <c r="R29" s="48"/>
      <c r="S29" s="49"/>
      <c r="T29" s="49"/>
      <c r="U29" s="49"/>
      <c r="V29" s="49"/>
      <c r="W29" s="48"/>
    </row>
    <row r="30" spans="1:30">
      <c r="A30" s="12"/>
      <c r="B30" s="11"/>
      <c r="C30" s="50"/>
      <c r="D30" s="51"/>
      <c r="N30" s="47"/>
      <c r="O30" s="47"/>
      <c r="P30" s="47"/>
      <c r="Q30" s="47"/>
      <c r="R30" s="48"/>
      <c r="S30" s="49"/>
      <c r="T30" s="49"/>
      <c r="U30" s="49"/>
      <c r="V30" s="49"/>
      <c r="W30" s="48"/>
    </row>
    <row r="31" spans="1:30">
      <c r="A31" s="12"/>
      <c r="B31" s="13"/>
      <c r="C31" s="40"/>
      <c r="D31" s="40"/>
      <c r="N31" s="47"/>
      <c r="O31" s="47"/>
      <c r="P31" s="47"/>
      <c r="Q31" s="47"/>
      <c r="R31" s="48"/>
      <c r="S31" s="49"/>
      <c r="T31" s="49"/>
      <c r="U31" s="49"/>
      <c r="V31" s="49"/>
      <c r="W31" s="48"/>
    </row>
    <row r="32" spans="1:30">
      <c r="A32" s="12"/>
      <c r="B32" s="13"/>
      <c r="C32" s="40"/>
      <c r="D32" s="40"/>
      <c r="N32" s="47"/>
      <c r="O32" s="47"/>
      <c r="P32" s="47"/>
      <c r="Q32" s="47"/>
      <c r="R32" s="48"/>
      <c r="S32" s="49"/>
      <c r="T32" s="49"/>
      <c r="U32" s="49"/>
      <c r="V32" s="49"/>
      <c r="W32" s="48"/>
    </row>
    <row r="33" spans="1:30">
      <c r="A33" s="12"/>
      <c r="B33" s="13"/>
      <c r="C33" s="40"/>
      <c r="D33" s="40"/>
      <c r="N33" s="6"/>
      <c r="O33" s="6"/>
      <c r="P33" s="6"/>
      <c r="Q33" s="6"/>
      <c r="R33" s="17"/>
      <c r="S33" s="15"/>
      <c r="T33" s="15"/>
      <c r="U33" s="15"/>
      <c r="V33" s="15"/>
      <c r="W33" s="17"/>
    </row>
    <row r="34" spans="1:30">
      <c r="A34" s="12"/>
      <c r="B34" s="13"/>
      <c r="C34" s="40"/>
      <c r="D34" s="40"/>
      <c r="N34" s="6"/>
      <c r="O34" s="6"/>
      <c r="P34" s="6"/>
      <c r="Q34" s="6"/>
      <c r="R34" s="17"/>
      <c r="S34" s="15"/>
      <c r="T34" s="15"/>
      <c r="U34" s="15"/>
      <c r="V34" s="15"/>
      <c r="W34" s="17"/>
    </row>
    <row r="35" spans="1:30">
      <c r="A35" s="12"/>
      <c r="B35" s="13"/>
      <c r="C35" s="40"/>
      <c r="D35" s="40"/>
      <c r="N35" s="6"/>
      <c r="O35" s="6"/>
      <c r="P35" s="6"/>
      <c r="Q35" s="6"/>
      <c r="R35" s="17"/>
      <c r="S35" s="15"/>
      <c r="T35" s="15"/>
      <c r="U35" s="15"/>
      <c r="V35" s="15"/>
      <c r="W35" s="17"/>
    </row>
    <row r="36" spans="1:30">
      <c r="A36" s="12"/>
      <c r="B36" s="13"/>
      <c r="C36" s="40"/>
      <c r="D36" s="40"/>
      <c r="N36" s="6"/>
      <c r="O36" s="6"/>
      <c r="P36" s="6"/>
      <c r="Q36" s="6"/>
      <c r="R36" s="17"/>
      <c r="S36" s="15"/>
      <c r="T36" s="15"/>
      <c r="U36" s="15"/>
      <c r="V36" s="15"/>
      <c r="W36" s="17"/>
    </row>
    <row r="37" spans="1:30">
      <c r="A37" s="12"/>
      <c r="B37" s="13"/>
      <c r="C37" s="40"/>
      <c r="D37" s="40"/>
      <c r="N37" s="6"/>
      <c r="O37" s="6"/>
      <c r="P37" s="6"/>
      <c r="Q37" s="6"/>
      <c r="R37" s="17"/>
      <c r="S37" s="15"/>
      <c r="T37" s="15"/>
      <c r="U37" s="15"/>
      <c r="V37" s="15"/>
      <c r="W37" s="17"/>
    </row>
    <row r="38" spans="1:30">
      <c r="A38" s="12"/>
      <c r="B38" s="13"/>
      <c r="C38" s="40"/>
      <c r="D38" s="40"/>
      <c r="N38" s="6"/>
      <c r="O38" s="6"/>
      <c r="P38" s="6"/>
      <c r="Q38" s="6"/>
      <c r="R38" s="17"/>
      <c r="S38" s="15"/>
      <c r="T38" s="15"/>
      <c r="U38" s="15"/>
      <c r="V38" s="15"/>
      <c r="W38" s="17"/>
    </row>
    <row r="39" spans="1:30">
      <c r="A39" s="12"/>
      <c r="B39" s="13"/>
      <c r="C39" s="40"/>
      <c r="D39" s="40"/>
      <c r="N39" s="6"/>
      <c r="O39" s="6"/>
      <c r="P39" s="6"/>
      <c r="Q39" s="6"/>
      <c r="R39" s="17"/>
      <c r="S39" s="15"/>
      <c r="T39" s="15"/>
      <c r="U39" s="15"/>
      <c r="V39" s="15"/>
      <c r="W39" s="17"/>
    </row>
    <row r="40" spans="1:30">
      <c r="A40" s="12"/>
      <c r="B40" s="13"/>
      <c r="C40" s="40"/>
      <c r="D40" s="40"/>
      <c r="N40" s="6"/>
      <c r="O40" s="6"/>
      <c r="P40" s="6"/>
      <c r="Q40" s="6"/>
      <c r="R40" s="17"/>
      <c r="S40" s="15"/>
      <c r="T40" s="15"/>
      <c r="U40" s="15"/>
      <c r="V40" s="15"/>
      <c r="W40" s="17"/>
    </row>
    <row r="41" spans="1:30">
      <c r="A41" s="12"/>
      <c r="B41" s="13"/>
      <c r="C41" s="40"/>
      <c r="D41" s="40"/>
      <c r="N41" s="6"/>
      <c r="O41" s="6"/>
      <c r="P41" s="6"/>
      <c r="Q41" s="6"/>
      <c r="R41" s="17"/>
      <c r="S41" s="15"/>
      <c r="T41" s="15"/>
      <c r="U41" s="15"/>
      <c r="V41" s="15"/>
      <c r="W41" s="17"/>
    </row>
    <row r="42" spans="1:30">
      <c r="A42" s="12"/>
      <c r="B42" s="13"/>
      <c r="C42" s="40"/>
      <c r="D42" s="40"/>
      <c r="N42" s="6"/>
      <c r="O42" s="6"/>
      <c r="P42" s="6"/>
      <c r="Q42" s="6"/>
      <c r="R42" s="17"/>
      <c r="S42" s="15"/>
      <c r="T42" s="15"/>
      <c r="U42" s="15"/>
      <c r="V42" s="15"/>
      <c r="W42" s="17"/>
    </row>
    <row r="43" spans="1:30">
      <c r="A43" s="12"/>
      <c r="B43" s="13"/>
      <c r="C43" s="40"/>
      <c r="D43" s="40"/>
      <c r="N43" s="6"/>
      <c r="O43" s="6"/>
      <c r="P43" s="6"/>
      <c r="Q43" s="6"/>
      <c r="R43" s="17"/>
      <c r="S43" s="15"/>
      <c r="T43" s="15"/>
      <c r="U43" s="15"/>
      <c r="V43" s="15"/>
      <c r="W43" s="17"/>
    </row>
    <row r="44" spans="1:30">
      <c r="A44" s="12"/>
      <c r="B44" s="13"/>
      <c r="C44" s="40"/>
      <c r="D44" s="40"/>
      <c r="N44" s="6"/>
      <c r="O44" s="6"/>
      <c r="P44" s="6"/>
      <c r="Q44" s="6"/>
      <c r="R44" s="17"/>
      <c r="S44" s="15"/>
      <c r="T44" s="15"/>
      <c r="U44" s="15"/>
      <c r="V44" s="15"/>
      <c r="W44" s="17"/>
    </row>
    <row r="45" spans="1:30">
      <c r="A45" s="8" t="s">
        <v>14</v>
      </c>
      <c r="B45" s="8"/>
      <c r="C45" s="8">
        <f>SUM(C46:D47)</f>
        <v>0</v>
      </c>
      <c r="D45" s="69">
        <v>727.17750000000001</v>
      </c>
      <c r="E45" s="7"/>
      <c r="F45" s="7"/>
      <c r="G45" s="7"/>
      <c r="H45" s="66"/>
      <c r="I45" s="66"/>
      <c r="J45" s="66"/>
      <c r="K45" s="66"/>
      <c r="L45" s="7"/>
      <c r="M45" s="7"/>
      <c r="N45" s="52" t="s">
        <v>28</v>
      </c>
      <c r="O45" s="47"/>
      <c r="P45" s="47"/>
      <c r="Q45" s="47"/>
      <c r="R45" s="48"/>
      <c r="S45" s="53" t="s">
        <v>15</v>
      </c>
      <c r="T45" s="49"/>
      <c r="U45" s="49"/>
      <c r="V45" s="49"/>
      <c r="W45" s="48"/>
      <c r="Y45" s="9" t="s">
        <v>16</v>
      </c>
      <c r="Z45" s="1">
        <f>IF(Y45&lt;"20",C45+E45+F45,IF(Y45&gt;"59",C45+E45+F45,0))</f>
        <v>0</v>
      </c>
      <c r="AB45" s="1">
        <f>IF(Y45&gt;"19",IF(Y45&lt;"60",C45+E45+F45,0),0)</f>
        <v>0</v>
      </c>
      <c r="AD45" s="1">
        <f>(C45+E45+F45)*D45</f>
        <v>0</v>
      </c>
    </row>
    <row r="46" spans="1:30">
      <c r="A46" s="10" t="s">
        <v>17</v>
      </c>
      <c r="B46" s="11">
        <v>1</v>
      </c>
      <c r="C46" s="50"/>
      <c r="D46" s="51"/>
      <c r="N46" s="47"/>
      <c r="O46" s="47"/>
      <c r="P46" s="47"/>
      <c r="Q46" s="47"/>
      <c r="R46" s="48"/>
      <c r="S46" s="49"/>
      <c r="T46" s="49"/>
      <c r="U46" s="49"/>
      <c r="V46" s="49"/>
      <c r="W46" s="48"/>
    </row>
    <row r="47" spans="1:30">
      <c r="A47" s="10" t="s">
        <v>18</v>
      </c>
      <c r="B47" s="11">
        <v>1</v>
      </c>
      <c r="C47" s="50"/>
      <c r="D47" s="51"/>
      <c r="N47" s="47"/>
      <c r="O47" s="47"/>
      <c r="P47" s="47"/>
      <c r="Q47" s="47"/>
      <c r="R47" s="48"/>
      <c r="S47" s="49"/>
      <c r="T47" s="49"/>
      <c r="U47" s="49"/>
      <c r="V47" s="49"/>
      <c r="W47" s="48"/>
    </row>
    <row r="48" spans="1:30">
      <c r="A48" s="12"/>
      <c r="B48" s="11"/>
      <c r="C48" s="50"/>
      <c r="D48" s="51"/>
      <c r="N48" s="47"/>
      <c r="O48" s="47"/>
      <c r="P48" s="47"/>
      <c r="Q48" s="47"/>
      <c r="R48" s="48"/>
      <c r="S48" s="49"/>
      <c r="T48" s="49"/>
      <c r="U48" s="49"/>
      <c r="V48" s="49"/>
      <c r="W48" s="48"/>
    </row>
    <row r="49" spans="1:30">
      <c r="A49" s="12"/>
      <c r="B49" s="13"/>
      <c r="C49" s="40"/>
      <c r="D49" s="40"/>
      <c r="N49" s="47"/>
      <c r="O49" s="47"/>
      <c r="P49" s="47"/>
      <c r="Q49" s="47"/>
      <c r="R49" s="48"/>
      <c r="S49" s="49"/>
      <c r="T49" s="49"/>
      <c r="U49" s="49"/>
      <c r="V49" s="49"/>
      <c r="W49" s="48"/>
    </row>
    <row r="50" spans="1:30">
      <c r="A50" s="12"/>
      <c r="B50" s="13"/>
      <c r="C50" s="40"/>
      <c r="D50" s="40"/>
      <c r="N50" s="47"/>
      <c r="O50" s="47"/>
      <c r="P50" s="47"/>
      <c r="Q50" s="47"/>
      <c r="R50" s="48"/>
      <c r="S50" s="49"/>
      <c r="T50" s="49"/>
      <c r="U50" s="49"/>
      <c r="V50" s="49"/>
      <c r="W50" s="48"/>
    </row>
    <row r="51" spans="1:30">
      <c r="A51" s="12"/>
      <c r="B51" s="13"/>
      <c r="C51" s="40"/>
      <c r="D51" s="40"/>
      <c r="N51" s="6"/>
      <c r="O51" s="6"/>
      <c r="P51" s="6"/>
      <c r="Q51" s="6"/>
      <c r="R51" s="17"/>
      <c r="S51" s="15"/>
      <c r="T51" s="15"/>
      <c r="U51" s="15"/>
      <c r="V51" s="15"/>
      <c r="W51" s="17"/>
    </row>
    <row r="52" spans="1:30">
      <c r="A52" s="12"/>
      <c r="B52" s="13"/>
      <c r="C52" s="40"/>
      <c r="D52" s="40"/>
      <c r="N52" s="6"/>
      <c r="O52" s="6"/>
      <c r="P52" s="6"/>
      <c r="Q52" s="6"/>
      <c r="R52" s="17"/>
      <c r="S52" s="15"/>
      <c r="T52" s="15"/>
      <c r="U52" s="15"/>
      <c r="V52" s="15"/>
      <c r="W52" s="17"/>
    </row>
    <row r="53" spans="1:30">
      <c r="A53" s="12"/>
      <c r="B53" s="13"/>
      <c r="C53" s="40"/>
      <c r="D53" s="40"/>
      <c r="N53" s="6"/>
      <c r="O53" s="6"/>
      <c r="P53" s="6"/>
      <c r="Q53" s="6"/>
      <c r="R53" s="17"/>
      <c r="S53" s="15"/>
      <c r="T53" s="15"/>
      <c r="U53" s="15"/>
      <c r="V53" s="15"/>
      <c r="W53" s="17"/>
    </row>
    <row r="54" spans="1:30">
      <c r="A54" s="12"/>
      <c r="B54" s="13"/>
      <c r="C54" s="40"/>
      <c r="D54" s="40"/>
      <c r="N54" s="6"/>
      <c r="O54" s="6"/>
      <c r="P54" s="6"/>
      <c r="Q54" s="6"/>
      <c r="R54" s="17"/>
      <c r="S54" s="15"/>
      <c r="T54" s="15"/>
      <c r="U54" s="15"/>
      <c r="V54" s="15"/>
      <c r="W54" s="17"/>
    </row>
    <row r="55" spans="1:30">
      <c r="A55" s="12"/>
      <c r="B55" s="13"/>
      <c r="C55" s="40"/>
      <c r="D55" s="40"/>
      <c r="N55" s="6"/>
      <c r="O55" s="6"/>
      <c r="P55" s="6"/>
      <c r="Q55" s="6"/>
      <c r="R55" s="17"/>
      <c r="S55" s="15"/>
      <c r="T55" s="15"/>
      <c r="U55" s="15"/>
      <c r="V55" s="15"/>
      <c r="W55" s="17"/>
    </row>
    <row r="56" spans="1:30">
      <c r="A56" s="12"/>
      <c r="B56" s="13"/>
      <c r="C56" s="40"/>
      <c r="D56" s="40"/>
      <c r="N56" s="6"/>
      <c r="O56" s="6"/>
      <c r="P56" s="6"/>
      <c r="Q56" s="6"/>
      <c r="R56" s="17"/>
      <c r="S56" s="15"/>
      <c r="T56" s="15"/>
      <c r="U56" s="15"/>
      <c r="V56" s="15"/>
      <c r="W56" s="17"/>
    </row>
    <row r="57" spans="1:30">
      <c r="A57" s="12"/>
      <c r="B57" s="13"/>
      <c r="C57" s="40"/>
      <c r="D57" s="40"/>
      <c r="N57" s="6"/>
      <c r="O57" s="6"/>
      <c r="P57" s="6"/>
      <c r="Q57" s="6"/>
      <c r="R57" s="17"/>
      <c r="S57" s="15"/>
      <c r="T57" s="15"/>
      <c r="U57" s="15"/>
      <c r="V57" s="15"/>
      <c r="W57" s="17"/>
    </row>
    <row r="58" spans="1:30">
      <c r="A58" s="12"/>
      <c r="B58" s="13"/>
      <c r="C58" s="40"/>
      <c r="D58" s="40"/>
      <c r="N58" s="6"/>
      <c r="O58" s="6"/>
      <c r="P58" s="6"/>
      <c r="Q58" s="6"/>
      <c r="R58" s="17"/>
      <c r="S58" s="15"/>
      <c r="T58" s="15"/>
      <c r="U58" s="15"/>
      <c r="V58" s="15"/>
      <c r="W58" s="17"/>
    </row>
    <row r="59" spans="1:30">
      <c r="A59" s="12"/>
      <c r="B59" s="13"/>
      <c r="C59" s="40"/>
      <c r="D59" s="40"/>
      <c r="N59" s="6"/>
      <c r="O59" s="6"/>
      <c r="P59" s="6"/>
      <c r="Q59" s="6"/>
      <c r="R59" s="17"/>
      <c r="S59" s="15"/>
      <c r="T59" s="15"/>
      <c r="U59" s="15"/>
      <c r="V59" s="15"/>
      <c r="W59" s="17"/>
    </row>
    <row r="60" spans="1:30">
      <c r="A60" s="12"/>
      <c r="B60" s="13"/>
      <c r="C60" s="40"/>
      <c r="D60" s="40"/>
      <c r="N60" s="6"/>
      <c r="O60" s="6"/>
      <c r="P60" s="6"/>
      <c r="Q60" s="6"/>
      <c r="R60" s="17"/>
      <c r="S60" s="15"/>
      <c r="T60" s="15"/>
      <c r="U60" s="15"/>
      <c r="V60" s="15"/>
      <c r="W60" s="17"/>
    </row>
    <row r="61" spans="1:30">
      <c r="A61" s="12"/>
      <c r="B61" s="13"/>
      <c r="C61" s="40"/>
      <c r="D61" s="40"/>
      <c r="N61" s="6"/>
      <c r="O61" s="6"/>
      <c r="P61" s="6"/>
      <c r="Q61" s="6"/>
      <c r="R61" s="17"/>
      <c r="S61" s="15"/>
      <c r="T61" s="15"/>
      <c r="U61" s="15"/>
      <c r="V61" s="15"/>
      <c r="W61" s="17"/>
    </row>
    <row r="62" spans="1:30">
      <c r="A62" s="12"/>
      <c r="B62" s="13"/>
      <c r="C62" s="40"/>
      <c r="D62" s="40"/>
      <c r="N62" s="6"/>
      <c r="O62" s="6"/>
      <c r="P62" s="6"/>
      <c r="Q62" s="6"/>
      <c r="R62" s="17"/>
      <c r="S62" s="15"/>
      <c r="T62" s="15"/>
      <c r="U62" s="15"/>
      <c r="V62" s="15"/>
      <c r="W62" s="17"/>
    </row>
    <row r="63" spans="1:30">
      <c r="A63" s="8" t="s">
        <v>19</v>
      </c>
      <c r="B63" s="8"/>
      <c r="C63" s="8">
        <f>SUM(C64:D64)</f>
        <v>0</v>
      </c>
      <c r="D63" s="69">
        <v>350.1225</v>
      </c>
      <c r="E63" s="7"/>
      <c r="F63" s="7"/>
      <c r="G63" s="7"/>
      <c r="H63" s="66"/>
      <c r="I63" s="66"/>
      <c r="J63" s="66"/>
      <c r="K63" s="66"/>
      <c r="L63" s="7"/>
      <c r="M63" s="7"/>
      <c r="N63" s="52" t="s">
        <v>29</v>
      </c>
      <c r="O63" s="47"/>
      <c r="P63" s="47"/>
      <c r="Q63" s="47"/>
      <c r="R63" s="48"/>
      <c r="S63" s="53" t="s">
        <v>20</v>
      </c>
      <c r="T63" s="49"/>
      <c r="U63" s="49"/>
      <c r="V63" s="49"/>
      <c r="W63" s="48"/>
      <c r="Y63" s="9" t="s">
        <v>21</v>
      </c>
      <c r="Z63" s="1">
        <f>IF(Y63&lt;"20",C63+E63+F63,IF(Y63&gt;"59",C63+E63+F63,0))</f>
        <v>0</v>
      </c>
      <c r="AB63" s="1">
        <f>IF(Y63&gt;"19",IF(Y63&lt;"60",C63+E63+F63,0),0)</f>
        <v>0</v>
      </c>
      <c r="AD63" s="1">
        <f>(C63+E63+F63)*D63</f>
        <v>0</v>
      </c>
    </row>
    <row r="64" spans="1:30">
      <c r="A64" s="10" t="s">
        <v>22</v>
      </c>
      <c r="B64" s="11">
        <v>11</v>
      </c>
      <c r="C64" s="50"/>
      <c r="D64" s="51"/>
      <c r="N64" s="47"/>
      <c r="O64" s="47"/>
      <c r="P64" s="47"/>
      <c r="Q64" s="47"/>
      <c r="R64" s="48"/>
      <c r="S64" s="49"/>
      <c r="T64" s="49"/>
      <c r="U64" s="49"/>
      <c r="V64" s="49"/>
      <c r="W64" s="48"/>
    </row>
    <row r="65" spans="1:23">
      <c r="A65" s="12"/>
      <c r="B65" s="11"/>
      <c r="C65" s="50"/>
      <c r="D65" s="51"/>
      <c r="N65" s="47"/>
      <c r="O65" s="47"/>
      <c r="P65" s="47"/>
      <c r="Q65" s="47"/>
      <c r="R65" s="48"/>
      <c r="S65" s="49"/>
      <c r="T65" s="49"/>
      <c r="U65" s="49"/>
      <c r="V65" s="49"/>
      <c r="W65" s="48"/>
    </row>
    <row r="66" spans="1:23">
      <c r="A66" s="12"/>
      <c r="B66" s="13"/>
      <c r="C66" s="40"/>
      <c r="D66" s="40"/>
      <c r="N66" s="47"/>
      <c r="O66" s="47"/>
      <c r="P66" s="47"/>
      <c r="Q66" s="47"/>
      <c r="R66" s="48"/>
      <c r="S66" s="49"/>
      <c r="T66" s="49"/>
      <c r="U66" s="49"/>
      <c r="V66" s="49"/>
      <c r="W66" s="48"/>
    </row>
    <row r="67" spans="1:23">
      <c r="A67" s="12"/>
      <c r="B67" s="13"/>
      <c r="C67" s="40"/>
      <c r="D67" s="40"/>
      <c r="N67" s="47"/>
      <c r="O67" s="47"/>
      <c r="P67" s="47"/>
      <c r="Q67" s="47"/>
      <c r="R67" s="48"/>
      <c r="S67" s="49"/>
      <c r="T67" s="49"/>
      <c r="U67" s="49"/>
      <c r="V67" s="49"/>
      <c r="W67" s="48"/>
    </row>
    <row r="68" spans="1:23">
      <c r="A68" s="12"/>
      <c r="B68" s="13"/>
      <c r="C68" s="40"/>
      <c r="D68" s="40"/>
      <c r="N68" s="47"/>
      <c r="O68" s="47"/>
      <c r="P68" s="47"/>
      <c r="Q68" s="47"/>
      <c r="R68" s="48"/>
      <c r="S68" s="49"/>
      <c r="T68" s="49"/>
      <c r="U68" s="49"/>
      <c r="V68" s="49"/>
      <c r="W68" s="48"/>
    </row>
    <row r="69" spans="1:23">
      <c r="A69" s="12"/>
      <c r="B69" s="13"/>
      <c r="C69" s="40"/>
      <c r="D69" s="40"/>
      <c r="N69" s="6"/>
      <c r="O69" s="6"/>
      <c r="P69" s="6"/>
      <c r="Q69" s="6"/>
      <c r="R69" s="17"/>
      <c r="S69" s="15"/>
      <c r="T69" s="15"/>
      <c r="U69" s="15"/>
      <c r="V69" s="15"/>
      <c r="W69" s="17"/>
    </row>
    <row r="70" spans="1:23">
      <c r="A70" s="12"/>
      <c r="B70" s="13"/>
      <c r="C70" s="40"/>
      <c r="D70" s="40"/>
      <c r="N70" s="6"/>
      <c r="O70" s="6"/>
      <c r="P70" s="6"/>
      <c r="Q70" s="6"/>
      <c r="R70" s="17"/>
      <c r="S70" s="15"/>
      <c r="T70" s="15"/>
      <c r="U70" s="15"/>
      <c r="V70" s="15"/>
      <c r="W70" s="17"/>
    </row>
    <row r="71" spans="1:23">
      <c r="A71" s="12"/>
      <c r="B71" s="13"/>
      <c r="C71" s="40"/>
      <c r="D71" s="40"/>
      <c r="N71" s="6"/>
      <c r="O71" s="6"/>
      <c r="P71" s="6"/>
      <c r="Q71" s="6"/>
      <c r="R71" s="17"/>
      <c r="S71" s="15"/>
      <c r="T71" s="15"/>
      <c r="U71" s="15"/>
      <c r="V71" s="15"/>
      <c r="W71" s="17"/>
    </row>
    <row r="72" spans="1:23">
      <c r="A72" s="12"/>
      <c r="B72" s="13"/>
      <c r="C72" s="40"/>
      <c r="D72" s="40"/>
      <c r="N72" s="6"/>
      <c r="O72" s="6"/>
      <c r="P72" s="6"/>
      <c r="Q72" s="6"/>
      <c r="R72" s="17"/>
      <c r="S72" s="15"/>
      <c r="T72" s="15"/>
      <c r="U72" s="15"/>
      <c r="V72" s="15"/>
      <c r="W72" s="17"/>
    </row>
    <row r="73" spans="1:23">
      <c r="A73" s="12"/>
      <c r="B73" s="13"/>
      <c r="C73" s="40"/>
      <c r="D73" s="40"/>
      <c r="N73" s="6"/>
      <c r="O73" s="6"/>
      <c r="P73" s="6"/>
      <c r="Q73" s="6"/>
      <c r="R73" s="17"/>
      <c r="S73" s="15"/>
      <c r="T73" s="15"/>
      <c r="U73" s="15"/>
      <c r="V73" s="15"/>
      <c r="W73" s="17"/>
    </row>
    <row r="74" spans="1:23">
      <c r="A74" s="12"/>
      <c r="B74" s="13"/>
      <c r="C74" s="40"/>
      <c r="D74" s="40"/>
      <c r="N74" s="6"/>
      <c r="O74" s="6"/>
      <c r="P74" s="6"/>
      <c r="Q74" s="6"/>
      <c r="R74" s="17"/>
      <c r="S74" s="15"/>
      <c r="T74" s="15"/>
      <c r="U74" s="15"/>
      <c r="V74" s="15"/>
      <c r="W74" s="17"/>
    </row>
    <row r="75" spans="1:23">
      <c r="A75" s="12"/>
      <c r="B75" s="13"/>
      <c r="C75" s="40"/>
      <c r="D75" s="40"/>
      <c r="N75" s="6"/>
      <c r="O75" s="6"/>
      <c r="P75" s="6"/>
      <c r="Q75" s="6"/>
      <c r="R75" s="17"/>
      <c r="S75" s="15"/>
      <c r="T75" s="15"/>
      <c r="U75" s="15"/>
      <c r="V75" s="15"/>
      <c r="W75" s="17"/>
    </row>
    <row r="76" spans="1:23">
      <c r="A76" s="12"/>
      <c r="B76" s="13"/>
      <c r="C76" s="40"/>
      <c r="D76" s="40"/>
      <c r="N76" s="6"/>
      <c r="O76" s="6"/>
      <c r="P76" s="6"/>
      <c r="Q76" s="6"/>
      <c r="R76" s="17"/>
      <c r="S76" s="15"/>
      <c r="T76" s="15"/>
      <c r="U76" s="15"/>
      <c r="V76" s="15"/>
      <c r="W76" s="17"/>
    </row>
    <row r="77" spans="1:23">
      <c r="A77" s="12"/>
      <c r="B77" s="13"/>
      <c r="C77" s="40"/>
      <c r="D77" s="40"/>
      <c r="N77" s="6"/>
      <c r="O77" s="6"/>
      <c r="P77" s="6"/>
      <c r="Q77" s="6"/>
      <c r="R77" s="17"/>
      <c r="S77" s="15"/>
      <c r="T77" s="15"/>
      <c r="U77" s="15"/>
      <c r="V77" s="15"/>
      <c r="W77" s="17"/>
    </row>
    <row r="78" spans="1:23">
      <c r="A78" s="12"/>
      <c r="B78" s="13"/>
      <c r="C78" s="40"/>
      <c r="D78" s="40"/>
      <c r="N78" s="6"/>
      <c r="O78" s="6"/>
      <c r="P78" s="6"/>
      <c r="Q78" s="6"/>
      <c r="R78" s="17"/>
      <c r="S78" s="15"/>
      <c r="T78" s="15"/>
      <c r="U78" s="15"/>
      <c r="V78" s="15"/>
      <c r="W78" s="17"/>
    </row>
    <row r="80" spans="1:23">
      <c r="A80" s="1" t="s">
        <v>23</v>
      </c>
    </row>
  </sheetData>
  <mergeCells count="82">
    <mergeCell ref="A2:K2"/>
    <mergeCell ref="A3:K3"/>
    <mergeCell ref="H5:O5"/>
    <mergeCell ref="D5:E5"/>
    <mergeCell ref="H6:J6"/>
    <mergeCell ref="K6:M6"/>
    <mergeCell ref="C75:D75"/>
    <mergeCell ref="C76:D76"/>
    <mergeCell ref="C77:D77"/>
    <mergeCell ref="C78:D78"/>
    <mergeCell ref="C69:D69"/>
    <mergeCell ref="C70:D70"/>
    <mergeCell ref="C71:D71"/>
    <mergeCell ref="C72:D72"/>
    <mergeCell ref="C73:D73"/>
    <mergeCell ref="C74:D74"/>
    <mergeCell ref="N63:R68"/>
    <mergeCell ref="S63:W68"/>
    <mergeCell ref="C64:D64"/>
    <mergeCell ref="C65:D65"/>
    <mergeCell ref="C66:D66"/>
    <mergeCell ref="C67:D67"/>
    <mergeCell ref="C68:D68"/>
    <mergeCell ref="C57:D57"/>
    <mergeCell ref="C58:D58"/>
    <mergeCell ref="C59:D59"/>
    <mergeCell ref="C60:D60"/>
    <mergeCell ref="C61:D61"/>
    <mergeCell ref="C62:D62"/>
    <mergeCell ref="C51:D51"/>
    <mergeCell ref="C52:D52"/>
    <mergeCell ref="C53:D53"/>
    <mergeCell ref="C54:D54"/>
    <mergeCell ref="C55:D55"/>
    <mergeCell ref="C56:D56"/>
    <mergeCell ref="N45:R50"/>
    <mergeCell ref="S45:W50"/>
    <mergeCell ref="C46:D46"/>
    <mergeCell ref="C47:D47"/>
    <mergeCell ref="C48:D48"/>
    <mergeCell ref="C49:D49"/>
    <mergeCell ref="C50:D50"/>
    <mergeCell ref="C39:D39"/>
    <mergeCell ref="C40:D40"/>
    <mergeCell ref="C41:D41"/>
    <mergeCell ref="C42:D42"/>
    <mergeCell ref="C43:D43"/>
    <mergeCell ref="C44:D44"/>
    <mergeCell ref="C33:D33"/>
    <mergeCell ref="C34:D34"/>
    <mergeCell ref="C35:D35"/>
    <mergeCell ref="C36:D36"/>
    <mergeCell ref="C37:D37"/>
    <mergeCell ref="C38:D38"/>
    <mergeCell ref="N27:R32"/>
    <mergeCell ref="S27:W32"/>
    <mergeCell ref="C28:D28"/>
    <mergeCell ref="C29:D29"/>
    <mergeCell ref="C30:D30"/>
    <mergeCell ref="C31:D31"/>
    <mergeCell ref="C32:D32"/>
    <mergeCell ref="C21:D21"/>
    <mergeCell ref="C22:D22"/>
    <mergeCell ref="C23:D23"/>
    <mergeCell ref="C24:D24"/>
    <mergeCell ref="C25:D25"/>
    <mergeCell ref="C26:D26"/>
    <mergeCell ref="C15:D15"/>
    <mergeCell ref="C16:D16"/>
    <mergeCell ref="C17:D17"/>
    <mergeCell ref="C18:D18"/>
    <mergeCell ref="C19:D19"/>
    <mergeCell ref="C20:D20"/>
    <mergeCell ref="A7:R7"/>
    <mergeCell ref="S7:W7"/>
    <mergeCell ref="N9:R14"/>
    <mergeCell ref="S9:W14"/>
    <mergeCell ref="C10:D10"/>
    <mergeCell ref="C11:D11"/>
    <mergeCell ref="C12:D12"/>
    <mergeCell ref="C13:D13"/>
    <mergeCell ref="C14:D14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Пользователь Windows</cp:lastModifiedBy>
  <dcterms:created xsi:type="dcterms:W3CDTF">2026-04-24T10:49:22Z</dcterms:created>
  <dcterms:modified xsi:type="dcterms:W3CDTF">2026-08-19T14:16:01Z</dcterms:modified>
</cp:coreProperties>
</file>