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50" windowHeight="11205"/>
  </bookViews>
  <sheets>
    <sheet name="Sheet1" sheetId="1" r:id="rId1"/>
  </sheets>
  <definedNames>
    <definedName name="Print_Area" localSheetId="0">Sheet1!$A$1:$AG$360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60" i="1" l="1"/>
  <c r="E160" i="1"/>
  <c r="C160" i="1"/>
  <c r="U160" i="1" s="1"/>
  <c r="S148" i="1"/>
  <c r="E148" i="1"/>
  <c r="C148" i="1"/>
  <c r="T148" i="1" s="1"/>
  <c r="S136" i="1"/>
  <c r="E136" i="1"/>
  <c r="C136" i="1"/>
  <c r="T136" i="1" s="1"/>
  <c r="T118" i="1"/>
  <c r="E118" i="1"/>
  <c r="C118" i="1"/>
  <c r="S118" i="1" s="1"/>
  <c r="T81" i="1"/>
  <c r="E81" i="1"/>
  <c r="C81" i="1"/>
  <c r="U81" i="1" l="1"/>
  <c r="S81" i="1"/>
  <c r="U118" i="1"/>
  <c r="N80" i="1"/>
  <c r="U148" i="1"/>
  <c r="U136" i="1"/>
  <c r="T160" i="1"/>
  <c r="P80" i="1" s="1"/>
  <c r="S67" i="1"/>
  <c r="E67" i="1"/>
  <c r="C67" i="1"/>
  <c r="U67" i="1" s="1"/>
  <c r="S55" i="1"/>
  <c r="E55" i="1"/>
  <c r="C55" i="1"/>
  <c r="T25" i="1"/>
  <c r="E25" i="1"/>
  <c r="C25" i="1"/>
  <c r="S25" i="1" s="1"/>
  <c r="T7" i="1"/>
  <c r="E7" i="1"/>
  <c r="C7" i="1"/>
  <c r="L80" i="1" l="1"/>
  <c r="S7" i="1"/>
  <c r="N6" i="1" s="1"/>
  <c r="T55" i="1"/>
  <c r="U25" i="1"/>
  <c r="U7" i="1"/>
  <c r="U55" i="1"/>
  <c r="T67" i="1"/>
  <c r="P6" i="1" s="1"/>
  <c r="E349" i="1"/>
  <c r="E337" i="1"/>
  <c r="E311" i="1"/>
  <c r="E282" i="1"/>
  <c r="L6" i="1" l="1"/>
  <c r="S349" i="1" l="1"/>
  <c r="C349" i="1"/>
  <c r="U349" i="1" s="1"/>
  <c r="S337" i="1"/>
  <c r="C337" i="1"/>
  <c r="T337" i="1" s="1"/>
  <c r="T311" i="1"/>
  <c r="C311" i="1"/>
  <c r="U311" i="1" s="1"/>
  <c r="T282" i="1"/>
  <c r="C282" i="1"/>
  <c r="S282" i="1" s="1"/>
  <c r="T349" i="1" l="1"/>
  <c r="P281" i="1"/>
  <c r="U282" i="1"/>
  <c r="L281" i="1" s="1"/>
  <c r="U337" i="1"/>
  <c r="S311" i="1"/>
  <c r="N281" i="1" s="1"/>
  <c r="S268" i="1" l="1"/>
  <c r="E268" i="1"/>
  <c r="C268" i="1"/>
  <c r="S256" i="1"/>
  <c r="E256" i="1"/>
  <c r="C256" i="1"/>
  <c r="T199" i="1"/>
  <c r="E199" i="1"/>
  <c r="C199" i="1"/>
  <c r="S199" i="1" s="1"/>
  <c r="T174" i="1"/>
  <c r="E174" i="1"/>
  <c r="C174" i="1"/>
  <c r="S174" i="1" l="1"/>
  <c r="N173" i="1" s="1"/>
  <c r="U256" i="1"/>
  <c r="U174" i="1"/>
  <c r="U268" i="1"/>
  <c r="U199" i="1"/>
  <c r="T268" i="1"/>
  <c r="T256" i="1"/>
  <c r="P173" i="1" l="1"/>
  <c r="L173" i="1"/>
  <c r="S3" i="1"/>
  <c r="N4" i="1" s="1"/>
  <c r="T3" i="1"/>
  <c r="P4" i="1" s="1"/>
  <c r="U3" i="1" l="1"/>
  <c r="K4" i="1" s="1"/>
</calcChain>
</file>

<file path=xl/sharedStrings.xml><?xml version="1.0" encoding="utf-8"?>
<sst xmlns="http://schemas.openxmlformats.org/spreadsheetml/2006/main" count="336" uniqueCount="139">
  <si>
    <t>STEFANIE</t>
  </si>
  <si>
    <t>0200</t>
  </si>
  <si>
    <t>0400</t>
  </si>
  <si>
    <t>Amount:</t>
  </si>
  <si>
    <t>Bras:</t>
  </si>
  <si>
    <t>Briefs:</t>
  </si>
  <si>
    <t>70513 Bra</t>
  </si>
  <si>
    <t>13</t>
  </si>
  <si>
    <t>75B</t>
  </si>
  <si>
    <t>75C</t>
  </si>
  <si>
    <t>75D</t>
  </si>
  <si>
    <t>75E</t>
  </si>
  <si>
    <t>75F</t>
  </si>
  <si>
    <t>75G</t>
  </si>
  <si>
    <t>80B</t>
  </si>
  <si>
    <t>80C</t>
  </si>
  <si>
    <t>80D</t>
  </si>
  <si>
    <t>80E</t>
  </si>
  <si>
    <t>80F</t>
  </si>
  <si>
    <t>80G</t>
  </si>
  <si>
    <t>85B</t>
  </si>
  <si>
    <t>85C</t>
  </si>
  <si>
    <t>85D</t>
  </si>
  <si>
    <t>85E</t>
  </si>
  <si>
    <t>85F</t>
  </si>
  <si>
    <t>85G</t>
  </si>
  <si>
    <t>90C</t>
  </si>
  <si>
    <t>90D</t>
  </si>
  <si>
    <t>90E</t>
  </si>
  <si>
    <t>90F</t>
  </si>
  <si>
    <t>90G</t>
  </si>
  <si>
    <t>95C</t>
  </si>
  <si>
    <t>95D</t>
  </si>
  <si>
    <t>95E</t>
  </si>
  <si>
    <t>95F</t>
  </si>
  <si>
    <t>95G</t>
  </si>
  <si>
    <t>100C</t>
  </si>
  <si>
    <t>100D</t>
  </si>
  <si>
    <t>100E</t>
  </si>
  <si>
    <t>100F</t>
  </si>
  <si>
    <t>100G</t>
  </si>
  <si>
    <t>105C</t>
  </si>
  <si>
    <t>105D</t>
  </si>
  <si>
    <t>105E</t>
  </si>
  <si>
    <t>105F</t>
  </si>
  <si>
    <t>70514B Bra</t>
  </si>
  <si>
    <t>14</t>
  </si>
  <si>
    <t>70B</t>
  </si>
  <si>
    <t>70C</t>
  </si>
  <si>
    <t>70D</t>
  </si>
  <si>
    <t>70E</t>
  </si>
  <si>
    <t>70520 String</t>
  </si>
  <si>
    <t>20</t>
  </si>
  <si>
    <t>36</t>
  </si>
  <si>
    <t>38</t>
  </si>
  <si>
    <t>40</t>
  </si>
  <si>
    <t>42</t>
  </si>
  <si>
    <t>44</t>
  </si>
  <si>
    <t>46</t>
  </si>
  <si>
    <t>70526 Braziliana</t>
  </si>
  <si>
    <t>26</t>
  </si>
  <si>
    <t>70530 Briefs</t>
  </si>
  <si>
    <t>30</t>
  </si>
  <si>
    <t>48</t>
  </si>
  <si>
    <t>bras</t>
  </si>
  <si>
    <t>str</t>
  </si>
  <si>
    <t>sum</t>
  </si>
  <si>
    <t>REFERENCE</t>
  </si>
  <si>
    <t>Available</t>
  </si>
  <si>
    <t>TOTAL AMOUNT:</t>
  </si>
  <si>
    <t xml:space="preserve"> BRAS:</t>
  </si>
  <si>
    <t>BRIEFS:</t>
  </si>
  <si>
    <t>LORA</t>
  </si>
  <si>
    <t>0251</t>
  </si>
  <si>
    <t>72208 Bra</t>
  </si>
  <si>
    <t>08</t>
  </si>
  <si>
    <t>72261 Bra</t>
  </si>
  <si>
    <t>61</t>
  </si>
  <si>
    <t>65C</t>
  </si>
  <si>
    <t>65D</t>
  </si>
  <si>
    <t>75A</t>
  </si>
  <si>
    <t>80A</t>
  </si>
  <si>
    <t>85A</t>
  </si>
  <si>
    <t>90A</t>
  </si>
  <si>
    <t>72226 Braziliana</t>
  </si>
  <si>
    <t>72240 Shorts</t>
  </si>
  <si>
    <t>50</t>
  </si>
  <si>
    <t>17</t>
  </si>
  <si>
    <t>70F</t>
  </si>
  <si>
    <t>70G</t>
  </si>
  <si>
    <t>70H</t>
  </si>
  <si>
    <t>70I</t>
  </si>
  <si>
    <t>70J</t>
  </si>
  <si>
    <t>75H</t>
  </si>
  <si>
    <t>75I</t>
  </si>
  <si>
    <t>75J</t>
  </si>
  <si>
    <t>75K</t>
  </si>
  <si>
    <t>80H</t>
  </si>
  <si>
    <t>80I</t>
  </si>
  <si>
    <t>80J</t>
  </si>
  <si>
    <t>80K</t>
  </si>
  <si>
    <t>85H</t>
  </si>
  <si>
    <t>85I</t>
  </si>
  <si>
    <t>85J</t>
  </si>
  <si>
    <t>90H</t>
  </si>
  <si>
    <t>90I</t>
  </si>
  <si>
    <t>95H</t>
  </si>
  <si>
    <t>85K</t>
  </si>
  <si>
    <t>90J</t>
  </si>
  <si>
    <t>95I</t>
  </si>
  <si>
    <t>Black_x000D_
Almond</t>
  </si>
  <si>
    <t>EMELY</t>
  </si>
  <si>
    <t>0253</t>
  </si>
  <si>
    <t>71207B Bra</t>
  </si>
  <si>
    <t>07</t>
  </si>
  <si>
    <t>90B</t>
  </si>
  <si>
    <t>71217B Bra</t>
  </si>
  <si>
    <t>65E</t>
  </si>
  <si>
    <t>65F</t>
  </si>
  <si>
    <t>65G</t>
  </si>
  <si>
    <t>65H</t>
  </si>
  <si>
    <t>65I</t>
  </si>
  <si>
    <t>65J</t>
  </si>
  <si>
    <t>71220 String</t>
  </si>
  <si>
    <t>71230 Briefs</t>
  </si>
  <si>
    <t>MY SECRETS</t>
  </si>
  <si>
    <t>70703 Bra</t>
  </si>
  <si>
    <t>03</t>
  </si>
  <si>
    <t>70720 String</t>
  </si>
  <si>
    <t>70726 Braziliana</t>
  </si>
  <si>
    <t>End</t>
  </si>
  <si>
    <t>95B</t>
  </si>
  <si>
    <t>0354</t>
  </si>
  <si>
    <t>70703C Bra</t>
  </si>
  <si>
    <t>0200 Black_x000D_
0251 Smooth skin</t>
  </si>
  <si>
    <t>0354 Plum_x000D_
0400 Green topaz</t>
  </si>
  <si>
    <r>
      <rPr>
        <b/>
        <sz val="20"/>
        <rFont val="Times New Roman"/>
        <family val="1"/>
        <charset val="204"/>
      </rPr>
      <t>Пред. заказы - LORA, STEFANIE, EMELY, MY SECRETS</t>
    </r>
    <r>
      <rPr>
        <b/>
        <sz val="28"/>
        <rFont val="Times New Roman"/>
        <family val="1"/>
        <charset val="204"/>
      </rPr>
      <t xml:space="preserve">
Сентябрь 2026</t>
    </r>
  </si>
  <si>
    <t>Кол-во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</si>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</sst>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\ \€"/>
    <numFmt numFmtId="166" formatCode="#,##0&quot; &quot;&quot;р.&quot;"/>
  </numFmts>
  <fonts count="1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FFFF"/>
      <name val="Calibri"/>
      <family val="2"/>
      <charset val="204"/>
      <scheme val="minor"/>
    </font>
    <font>
      <b/>
      <sz val="28"/>
      <color rgb="FF46466A"/>
      <name val="Calibri"/>
      <family val="2"/>
      <charset val="204"/>
      <scheme val="minor"/>
    </font>
    <font>
      <b/>
      <sz val="11"/>
      <color rgb="FFFFFFFF"/>
      <name val="Calibri"/>
      <family val="2"/>
      <charset val="204"/>
      <scheme val="minor"/>
    </font>
    <font>
      <b/>
      <sz val="13"/>
      <color rgb="FFFFFFFF"/>
      <name val="Calibri"/>
      <family val="2"/>
      <charset val="204"/>
      <scheme val="minor"/>
    </font>
    <font>
      <b/>
      <sz val="22"/>
      <color indexed="63"/>
      <name val="Calibri"/>
      <family val="2"/>
      <charset val="204"/>
    </font>
    <font>
      <b/>
      <sz val="28"/>
      <name val="Times New Roman"/>
      <family val="1"/>
      <charset val="204"/>
    </font>
    <font>
      <b/>
      <i/>
      <sz val="22"/>
      <color indexed="8"/>
      <name val="Times New Roman"/>
      <family val="1"/>
      <charset val="204"/>
    </font>
    <font>
      <sz val="11"/>
      <color indexed="9"/>
      <name val="Calibri"/>
      <family val="2"/>
      <charset val="204"/>
    </font>
    <font>
      <b/>
      <sz val="11"/>
      <color indexed="31"/>
      <name val="Calibri"/>
      <family val="2"/>
      <charset val="204"/>
    </font>
    <font>
      <b/>
      <sz val="10"/>
      <color indexed="9"/>
      <name val="Calibri"/>
      <family val="2"/>
      <charset val="204"/>
    </font>
    <font>
      <sz val="10"/>
      <color indexed="9"/>
      <name val="Calibri"/>
      <family val="2"/>
      <charset val="204"/>
    </font>
    <font>
      <b/>
      <sz val="12"/>
      <color indexed="9"/>
      <name val="Calibri"/>
      <family val="2"/>
      <charset val="204"/>
    </font>
    <font>
      <b/>
      <sz val="2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306785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rgb="FFD3BDA6"/>
        <bgColor indexed="64"/>
      </patternFill>
    </fill>
    <fill>
      <patternFill patternType="solid">
        <fgColor rgb="FFD39D84"/>
        <bgColor indexed="64"/>
      </patternFill>
    </fill>
    <fill>
      <patternFill patternType="solid">
        <fgColor rgb="FF481E2A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0" fillId="2" borderId="0" xfId="0" applyFont="1" applyFill="1"/>
    <xf numFmtId="49" fontId="0" fillId="3" borderId="2" xfId="0" applyNumberFormat="1" applyFont="1" applyFill="1" applyBorder="1" applyAlignment="1">
      <alignment horizontal="right" vertical="center"/>
    </xf>
    <xf numFmtId="49" fontId="0" fillId="3" borderId="3" xfId="0" applyNumberFormat="1" applyFont="1" applyFill="1" applyBorder="1" applyAlignment="1">
      <alignment horizontal="right" vertic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2" xfId="0" applyFont="1" applyFill="1" applyBorder="1" applyAlignment="1">
      <alignment horizontal="right"/>
    </xf>
    <xf numFmtId="0" fontId="1" fillId="3" borderId="0" xfId="0" applyFont="1" applyFill="1"/>
    <xf numFmtId="49" fontId="0" fillId="2" borderId="0" xfId="0" applyNumberFormat="1" applyFont="1" applyFill="1"/>
    <xf numFmtId="164" fontId="4" fillId="6" borderId="2" xfId="0" applyNumberFormat="1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left"/>
    </xf>
    <xf numFmtId="0" fontId="0" fillId="3" borderId="5" xfId="0" applyFont="1" applyFill="1" applyBorder="1"/>
    <xf numFmtId="0" fontId="0" fillId="3" borderId="6" xfId="0" applyFont="1" applyFill="1" applyBorder="1"/>
    <xf numFmtId="0" fontId="6" fillId="8" borderId="7" xfId="0" applyFont="1" applyFill="1" applyBorder="1" applyAlignment="1" applyProtection="1">
      <alignment vertical="center" wrapText="1"/>
      <protection locked="0"/>
    </xf>
    <xf numFmtId="0" fontId="6" fillId="8" borderId="0" xfId="0" applyFont="1" applyFill="1" applyBorder="1" applyAlignment="1" applyProtection="1">
      <alignment vertical="center" wrapText="1"/>
      <protection locked="0"/>
    </xf>
    <xf numFmtId="0" fontId="7" fillId="8" borderId="0" xfId="0" applyFont="1" applyFill="1" applyBorder="1" applyAlignment="1" applyProtection="1">
      <alignment vertical="center" wrapText="1"/>
      <protection locked="0"/>
    </xf>
    <xf numFmtId="0" fontId="8" fillId="8" borderId="6" xfId="0" applyFont="1" applyFill="1" applyBorder="1" applyAlignment="1" applyProtection="1">
      <alignment vertical="center"/>
      <protection locked="0"/>
    </xf>
    <xf numFmtId="0" fontId="8" fillId="9" borderId="0" xfId="0" applyFont="1" applyFill="1" applyBorder="1" applyAlignment="1" applyProtection="1">
      <alignment vertical="center"/>
      <protection locked="0"/>
    </xf>
    <xf numFmtId="0" fontId="0" fillId="10" borderId="0" xfId="0" applyFill="1" applyAlignment="1" applyProtection="1">
      <alignment horizontal="center"/>
      <protection locked="0"/>
    </xf>
    <xf numFmtId="0" fontId="0" fillId="10" borderId="0" xfId="0" applyFill="1" applyAlignment="1" applyProtection="1">
      <alignment horizontal="center"/>
      <protection hidden="1"/>
    </xf>
    <xf numFmtId="0" fontId="9" fillId="10" borderId="0" xfId="0" applyFont="1" applyFill="1" applyAlignment="1" applyProtection="1">
      <protection locked="0"/>
    </xf>
    <xf numFmtId="0" fontId="0" fillId="10" borderId="0" xfId="0" applyFill="1" applyAlignment="1" applyProtection="1">
      <protection locked="0"/>
    </xf>
    <xf numFmtId="0" fontId="7" fillId="9" borderId="0" xfId="0" applyFont="1" applyFill="1" applyBorder="1" applyAlignment="1" applyProtection="1">
      <alignment wrapText="1"/>
      <protection locked="0"/>
    </xf>
    <xf numFmtId="14" fontId="10" fillId="8" borderId="8" xfId="0" applyNumberFormat="1" applyFont="1" applyFill="1" applyBorder="1" applyAlignment="1" applyProtection="1">
      <alignment horizontal="center" vertical="center" wrapText="1"/>
      <protection locked="0"/>
    </xf>
    <xf numFmtId="14" fontId="10" fillId="8" borderId="8" xfId="0" applyNumberFormat="1" applyFont="1" applyFill="1" applyBorder="1" applyAlignment="1" applyProtection="1">
      <alignment vertical="center" wrapText="1"/>
      <protection locked="0"/>
    </xf>
    <xf numFmtId="14" fontId="10" fillId="8" borderId="9" xfId="0" applyNumberFormat="1" applyFont="1" applyFill="1" applyBorder="1" applyAlignment="1" applyProtection="1">
      <alignment vertical="center" wrapText="1"/>
      <protection locked="0"/>
    </xf>
    <xf numFmtId="14" fontId="10" fillId="9" borderId="0" xfId="0" applyNumberFormat="1" applyFont="1" applyFill="1" applyBorder="1" applyAlignment="1" applyProtection="1">
      <alignment vertical="center" wrapText="1"/>
      <protection locked="0"/>
    </xf>
    <xf numFmtId="0" fontId="0" fillId="10" borderId="0" xfId="0" applyFill="1" applyBorder="1" applyAlignment="1" applyProtection="1">
      <alignment horizontal="center"/>
      <protection locked="0"/>
    </xf>
    <xf numFmtId="0" fontId="11" fillId="11" borderId="10" xfId="0" applyFont="1" applyFill="1" applyBorder="1" applyAlignment="1" applyProtection="1">
      <alignment horizontal="center" vertical="center" wrapText="1"/>
      <protection locked="0"/>
    </xf>
    <xf numFmtId="0" fontId="12" fillId="11" borderId="5" xfId="0" applyFont="1" applyFill="1" applyBorder="1" applyAlignment="1" applyProtection="1">
      <alignment horizontal="center" vertical="center" wrapText="1"/>
      <protection locked="0"/>
    </xf>
    <xf numFmtId="3" fontId="11" fillId="11" borderId="10" xfId="0" applyNumberFormat="1" applyFont="1" applyFill="1" applyBorder="1" applyAlignment="1" applyProtection="1">
      <alignment horizontal="center" vertical="center" wrapText="1"/>
      <protection locked="0"/>
    </xf>
    <xf numFmtId="3" fontId="11" fillId="11" borderId="4" xfId="0" applyNumberFormat="1" applyFont="1" applyFill="1" applyBorder="1" applyAlignment="1" applyProtection="1">
      <alignment horizontal="center" vertical="center"/>
      <protection locked="0"/>
    </xf>
    <xf numFmtId="0" fontId="11" fillId="11" borderId="4" xfId="0" applyFont="1" applyFill="1" applyBorder="1" applyAlignment="1" applyProtection="1">
      <alignment horizontal="right" vertical="center"/>
      <protection locked="0"/>
    </xf>
    <xf numFmtId="0" fontId="13" fillId="11" borderId="4" xfId="0" applyNumberFormat="1" applyFont="1" applyFill="1" applyBorder="1" applyAlignment="1" applyProtection="1">
      <alignment horizontal="left" vertical="center"/>
      <protection locked="0"/>
    </xf>
    <xf numFmtId="0" fontId="13" fillId="11" borderId="3" xfId="0" applyNumberFormat="1" applyFont="1" applyFill="1" applyBorder="1" applyAlignment="1" applyProtection="1">
      <alignment horizontal="left" vertical="center" indent="1"/>
      <protection locked="0"/>
    </xf>
    <xf numFmtId="0" fontId="11" fillId="9" borderId="0" xfId="0" applyFont="1" applyFill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2" borderId="11" xfId="0" applyFont="1" applyFill="1" applyBorder="1"/>
    <xf numFmtId="0" fontId="1" fillId="7" borderId="11" xfId="0" applyFont="1" applyFill="1" applyBorder="1" applyAlignment="1">
      <alignment horizontal="right"/>
    </xf>
    <xf numFmtId="0" fontId="0" fillId="2" borderId="12" xfId="0" applyFont="1" applyFill="1" applyBorder="1"/>
    <xf numFmtId="0" fontId="0" fillId="3" borderId="13" xfId="0" applyFont="1" applyFill="1" applyBorder="1"/>
    <xf numFmtId="49" fontId="0" fillId="3" borderId="11" xfId="0" applyNumberFormat="1" applyFont="1" applyFill="1" applyBorder="1" applyAlignment="1">
      <alignment horizontal="right" vertical="center" wrapText="1"/>
    </xf>
    <xf numFmtId="49" fontId="0" fillId="13" borderId="11" xfId="0" applyNumberFormat="1" applyFont="1" applyFill="1" applyBorder="1" applyAlignment="1">
      <alignment horizontal="right" vertical="center"/>
    </xf>
    <xf numFmtId="49" fontId="5" fillId="6" borderId="11" xfId="0" applyNumberFormat="1" applyFont="1" applyFill="1" applyBorder="1" applyAlignment="1">
      <alignment horizontal="center"/>
    </xf>
    <xf numFmtId="0" fontId="1" fillId="3" borderId="11" xfId="0" applyFont="1" applyFill="1" applyBorder="1"/>
    <xf numFmtId="0" fontId="4" fillId="4" borderId="11" xfId="0" applyFont="1" applyFill="1" applyBorder="1"/>
    <xf numFmtId="0" fontId="1" fillId="13" borderId="11" xfId="0" applyFont="1" applyFill="1" applyBorder="1"/>
    <xf numFmtId="0" fontId="1" fillId="2" borderId="11" xfId="0" applyFont="1" applyFill="1" applyBorder="1" applyAlignment="1">
      <alignment horizontal="right"/>
    </xf>
    <xf numFmtId="0" fontId="0" fillId="7" borderId="11" xfId="0" applyFont="1" applyFill="1" applyBorder="1"/>
    <xf numFmtId="0" fontId="1" fillId="3" borderId="0" xfId="0" applyFont="1" applyFill="1" applyAlignment="1">
      <alignment wrapText="1"/>
    </xf>
    <xf numFmtId="49" fontId="0" fillId="3" borderId="16" xfId="0" applyNumberFormat="1" applyFont="1" applyFill="1" applyBorder="1" applyAlignment="1">
      <alignment horizontal="right" vertical="center"/>
    </xf>
    <xf numFmtId="49" fontId="0" fillId="3" borderId="15" xfId="0" applyNumberFormat="1" applyFont="1" applyFill="1" applyBorder="1" applyAlignment="1">
      <alignment horizontal="right" vertical="center"/>
    </xf>
    <xf numFmtId="0" fontId="2" fillId="6" borderId="14" xfId="0" applyFont="1" applyFill="1" applyBorder="1"/>
    <xf numFmtId="0" fontId="2" fillId="6" borderId="16" xfId="0" applyFont="1" applyFill="1" applyBorder="1"/>
    <xf numFmtId="0" fontId="2" fillId="6" borderId="16" xfId="0" applyFont="1" applyFill="1" applyBorder="1" applyAlignment="1">
      <alignment horizontal="right"/>
    </xf>
    <xf numFmtId="164" fontId="4" fillId="6" borderId="16" xfId="0" applyNumberFormat="1" applyFont="1" applyFill="1" applyBorder="1" applyAlignment="1">
      <alignment horizontal="left"/>
    </xf>
    <xf numFmtId="0" fontId="4" fillId="6" borderId="16" xfId="0" applyFont="1" applyFill="1" applyBorder="1" applyAlignment="1">
      <alignment horizontal="left"/>
    </xf>
    <xf numFmtId="0" fontId="4" fillId="6" borderId="15" xfId="0" applyFont="1" applyFill="1" applyBorder="1" applyAlignment="1">
      <alignment horizontal="left"/>
    </xf>
    <xf numFmtId="0" fontId="1" fillId="3" borderId="17" xfId="0" applyFont="1" applyFill="1" applyBorder="1"/>
    <xf numFmtId="0" fontId="4" fillId="4" borderId="17" xfId="0" applyFont="1" applyFill="1" applyBorder="1"/>
    <xf numFmtId="0" fontId="1" fillId="2" borderId="18" xfId="0" applyFont="1" applyFill="1" applyBorder="1" applyAlignment="1">
      <alignment horizontal="right"/>
    </xf>
    <xf numFmtId="0" fontId="1" fillId="7" borderId="18" xfId="0" applyFont="1" applyFill="1" applyBorder="1" applyAlignment="1">
      <alignment horizontal="right"/>
    </xf>
    <xf numFmtId="0" fontId="0" fillId="2" borderId="18" xfId="0" applyFont="1" applyFill="1" applyBorder="1"/>
    <xf numFmtId="0" fontId="0" fillId="7" borderId="18" xfId="0" applyFont="1" applyFill="1" applyBorder="1"/>
    <xf numFmtId="0" fontId="0" fillId="2" borderId="19" xfId="0" applyFont="1" applyFill="1" applyBorder="1"/>
    <xf numFmtId="0" fontId="0" fillId="7" borderId="19" xfId="0" applyFont="1" applyFill="1" applyBorder="1"/>
    <xf numFmtId="0" fontId="0" fillId="2" borderId="20" xfId="0" applyFont="1" applyFill="1" applyBorder="1"/>
    <xf numFmtId="0" fontId="0" fillId="3" borderId="21" xfId="0" applyFont="1" applyFill="1" applyBorder="1"/>
    <xf numFmtId="49" fontId="0" fillId="3" borderId="19" xfId="0" applyNumberFormat="1" applyFont="1" applyFill="1" applyBorder="1" applyAlignment="1">
      <alignment horizontal="right" vertical="center" wrapText="1"/>
    </xf>
    <xf numFmtId="49" fontId="0" fillId="12" borderId="19" xfId="0" applyNumberFormat="1" applyFont="1" applyFill="1" applyBorder="1" applyAlignment="1">
      <alignment horizontal="right" vertical="center"/>
    </xf>
    <xf numFmtId="49" fontId="5" fillId="6" borderId="19" xfId="0" applyNumberFormat="1" applyFont="1" applyFill="1" applyBorder="1" applyAlignment="1">
      <alignment horizontal="center"/>
    </xf>
    <xf numFmtId="0" fontId="1" fillId="12" borderId="19" xfId="0" applyFont="1" applyFill="1" applyBorder="1"/>
    <xf numFmtId="0" fontId="0" fillId="2" borderId="22" xfId="0" applyFont="1" applyFill="1" applyBorder="1"/>
    <xf numFmtId="0" fontId="0" fillId="2" borderId="23" xfId="0" applyFont="1" applyFill="1" applyBorder="1"/>
    <xf numFmtId="49" fontId="0" fillId="3" borderId="23" xfId="0" applyNumberFormat="1" applyFont="1" applyFill="1" applyBorder="1" applyAlignment="1">
      <alignment horizontal="right" vertical="center" wrapText="1"/>
    </xf>
    <xf numFmtId="49" fontId="0" fillId="12" borderId="23" xfId="0" applyNumberFormat="1" applyFont="1" applyFill="1" applyBorder="1" applyAlignment="1">
      <alignment horizontal="right" vertical="center"/>
    </xf>
    <xf numFmtId="49" fontId="5" fillId="6" borderId="23" xfId="0" applyNumberFormat="1" applyFont="1" applyFill="1" applyBorder="1" applyAlignment="1">
      <alignment horizontal="center"/>
    </xf>
    <xf numFmtId="0" fontId="1" fillId="3" borderId="23" xfId="0" applyFont="1" applyFill="1" applyBorder="1"/>
    <xf numFmtId="0" fontId="4" fillId="4" borderId="23" xfId="0" applyFont="1" applyFill="1" applyBorder="1"/>
    <xf numFmtId="0" fontId="1" fillId="12" borderId="23" xfId="0" applyFont="1" applyFill="1" applyBorder="1"/>
    <xf numFmtId="0" fontId="1" fillId="2" borderId="24" xfId="0" applyFont="1" applyFill="1" applyBorder="1" applyAlignment="1">
      <alignment horizontal="right"/>
    </xf>
    <xf numFmtId="0" fontId="1" fillId="7" borderId="24" xfId="0" applyFont="1" applyFill="1" applyBorder="1" applyAlignment="1">
      <alignment horizontal="right"/>
    </xf>
    <xf numFmtId="0" fontId="0" fillId="2" borderId="24" xfId="0" applyFont="1" applyFill="1" applyBorder="1"/>
    <xf numFmtId="0" fontId="0" fillId="7" borderId="24" xfId="0" applyFont="1" applyFill="1" applyBorder="1"/>
    <xf numFmtId="0" fontId="0" fillId="2" borderId="25" xfId="0" applyFont="1" applyFill="1" applyBorder="1"/>
    <xf numFmtId="0" fontId="0" fillId="7" borderId="25" xfId="0" applyFont="1" applyFill="1" applyBorder="1"/>
    <xf numFmtId="0" fontId="0" fillId="2" borderId="26" xfId="0" applyFont="1" applyFill="1" applyBorder="1"/>
    <xf numFmtId="0" fontId="0" fillId="3" borderId="27" xfId="0" applyFont="1" applyFill="1" applyBorder="1"/>
    <xf numFmtId="49" fontId="0" fillId="3" borderId="25" xfId="0" applyNumberFormat="1" applyFont="1" applyFill="1" applyBorder="1" applyAlignment="1">
      <alignment horizontal="right" vertical="center" wrapText="1"/>
    </xf>
    <xf numFmtId="49" fontId="0" fillId="5" borderId="25" xfId="0" applyNumberFormat="1" applyFont="1" applyFill="1" applyBorder="1" applyAlignment="1">
      <alignment horizontal="right" vertical="center"/>
    </xf>
    <xf numFmtId="49" fontId="5" fillId="6" borderId="25" xfId="0" applyNumberFormat="1" applyFont="1" applyFill="1" applyBorder="1" applyAlignment="1">
      <alignment horizontal="center"/>
    </xf>
    <xf numFmtId="0" fontId="1" fillId="3" borderId="25" xfId="0" applyFont="1" applyFill="1" applyBorder="1"/>
    <xf numFmtId="0" fontId="4" fillId="14" borderId="25" xfId="0" applyFont="1" applyFill="1" applyBorder="1"/>
    <xf numFmtId="0" fontId="1" fillId="5" borderId="25" xfId="0" applyFont="1" applyFill="1" applyBorder="1"/>
    <xf numFmtId="0" fontId="1" fillId="2" borderId="28" xfId="0" applyFont="1" applyFill="1" applyBorder="1" applyAlignment="1">
      <alignment horizontal="right"/>
    </xf>
    <xf numFmtId="0" fontId="1" fillId="7" borderId="28" xfId="0" applyFont="1" applyFill="1" applyBorder="1" applyAlignment="1">
      <alignment horizontal="right"/>
    </xf>
    <xf numFmtId="0" fontId="0" fillId="2" borderId="28" xfId="0" applyFont="1" applyFill="1" applyBorder="1"/>
    <xf numFmtId="0" fontId="0" fillId="7" borderId="28" xfId="0" applyFont="1" applyFill="1" applyBorder="1"/>
    <xf numFmtId="0" fontId="0" fillId="2" borderId="29" xfId="0" applyFont="1" applyFill="1" applyBorder="1"/>
    <xf numFmtId="0" fontId="0" fillId="7" borderId="29" xfId="0" applyFont="1" applyFill="1" applyBorder="1"/>
    <xf numFmtId="0" fontId="0" fillId="2" borderId="30" xfId="0" applyFont="1" applyFill="1" applyBorder="1"/>
    <xf numFmtId="0" fontId="0" fillId="3" borderId="31" xfId="0" applyFont="1" applyFill="1" applyBorder="1"/>
    <xf numFmtId="166" fontId="1" fillId="3" borderId="23" xfId="0" applyNumberFormat="1" applyFont="1" applyFill="1" applyBorder="1"/>
    <xf numFmtId="0" fontId="1" fillId="2" borderId="28" xfId="0" applyFont="1" applyFill="1" applyBorder="1" applyAlignment="1">
      <alignment horizontal="center"/>
    </xf>
    <xf numFmtId="0" fontId="0" fillId="2" borderId="28" xfId="0" applyFont="1" applyFill="1" applyBorder="1" applyAlignment="1">
      <alignment horizontal="center"/>
    </xf>
    <xf numFmtId="0" fontId="0" fillId="2" borderId="28" xfId="0" applyFont="1" applyFill="1" applyBorder="1"/>
    <xf numFmtId="0" fontId="0" fillId="2" borderId="29" xfId="0" applyFont="1" applyFill="1" applyBorder="1"/>
    <xf numFmtId="49" fontId="0" fillId="14" borderId="14" xfId="0" applyNumberFormat="1" applyFont="1" applyFill="1" applyBorder="1" applyAlignment="1">
      <alignment horizontal="right" vertical="center"/>
    </xf>
    <xf numFmtId="49" fontId="0" fillId="14" borderId="15" xfId="0" applyNumberFormat="1" applyFont="1" applyFill="1" applyBorder="1" applyAlignment="1">
      <alignment horizontal="right" vertical="center"/>
    </xf>
    <xf numFmtId="49" fontId="3" fillId="3" borderId="14" xfId="0" applyNumberFormat="1" applyFont="1" applyFill="1" applyBorder="1" applyAlignment="1">
      <alignment horizontal="center" vertical="center"/>
    </xf>
    <xf numFmtId="49" fontId="0" fillId="3" borderId="16" xfId="0" applyNumberFormat="1" applyFont="1" applyFill="1" applyBorder="1" applyAlignment="1">
      <alignment horizontal="center" vertical="center"/>
    </xf>
    <xf numFmtId="49" fontId="5" fillId="6" borderId="14" xfId="0" applyNumberFormat="1" applyFont="1" applyFill="1" applyBorder="1" applyAlignment="1">
      <alignment horizontal="center"/>
    </xf>
    <xf numFmtId="0" fontId="2" fillId="6" borderId="15" xfId="0" applyFont="1" applyFill="1" applyBorder="1" applyAlignment="1">
      <alignment horizontal="center"/>
    </xf>
    <xf numFmtId="49" fontId="0" fillId="4" borderId="1" xfId="0" applyNumberFormat="1" applyFont="1" applyFill="1" applyBorder="1" applyAlignment="1">
      <alignment horizontal="right" vertical="center"/>
    </xf>
    <xf numFmtId="49" fontId="0" fillId="4" borderId="3" xfId="0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0" fillId="3" borderId="2" xfId="0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0" fillId="2" borderId="11" xfId="0" applyFont="1" applyFill="1" applyBorder="1" applyAlignment="1">
      <alignment horizontal="center"/>
    </xf>
    <xf numFmtId="0" fontId="7" fillId="8" borderId="0" xfId="0" applyFont="1" applyFill="1" applyBorder="1" applyAlignment="1" applyProtection="1">
      <alignment horizontal="center" wrapText="1"/>
      <protection locked="0"/>
    </xf>
    <xf numFmtId="0" fontId="7" fillId="8" borderId="6" xfId="0" applyFont="1" applyFill="1" applyBorder="1" applyAlignment="1" applyProtection="1">
      <alignment horizontal="center" wrapText="1"/>
      <protection locked="0"/>
    </xf>
    <xf numFmtId="0" fontId="11" fillId="11" borderId="2" xfId="0" applyFont="1" applyFill="1" applyBorder="1" applyAlignment="1" applyProtection="1">
      <alignment horizontal="right" vertical="center"/>
      <protection locked="0"/>
    </xf>
    <xf numFmtId="49" fontId="5" fillId="6" borderId="1" xfId="0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0" fillId="2" borderId="11" xfId="0" applyFont="1" applyFill="1" applyBorder="1"/>
    <xf numFmtId="0" fontId="1" fillId="2" borderId="18" xfId="0" applyFont="1" applyFill="1" applyBorder="1" applyAlignment="1">
      <alignment horizontal="center"/>
    </xf>
    <xf numFmtId="0" fontId="0" fillId="2" borderId="18" xfId="0" applyFont="1" applyFill="1" applyBorder="1" applyAlignment="1">
      <alignment horizontal="center"/>
    </xf>
    <xf numFmtId="49" fontId="0" fillId="4" borderId="14" xfId="0" applyNumberFormat="1" applyFont="1" applyFill="1" applyBorder="1" applyAlignment="1">
      <alignment horizontal="right" vertical="center"/>
    </xf>
    <xf numFmtId="49" fontId="0" fillId="4" borderId="15" xfId="0" applyNumberFormat="1" applyFont="1" applyFill="1" applyBorder="1" applyAlignment="1">
      <alignment horizontal="right" vertical="center"/>
    </xf>
    <xf numFmtId="0" fontId="0" fillId="2" borderId="18" xfId="0" applyFont="1" applyFill="1" applyBorder="1"/>
    <xf numFmtId="49" fontId="3" fillId="3" borderId="16" xfId="0" applyNumberFormat="1" applyFont="1" applyFill="1" applyBorder="1" applyAlignment="1">
      <alignment horizontal="center" vertical="center"/>
    </xf>
    <xf numFmtId="0" fontId="0" fillId="2" borderId="19" xfId="0" applyFont="1" applyFill="1" applyBorder="1"/>
    <xf numFmtId="0" fontId="1" fillId="2" borderId="24" xfId="0" applyFont="1" applyFill="1" applyBorder="1" applyAlignment="1">
      <alignment horizontal="center"/>
    </xf>
    <xf numFmtId="0" fontId="0" fillId="2" borderId="24" xfId="0" applyFont="1" applyFill="1" applyBorder="1" applyAlignment="1">
      <alignment horizontal="center"/>
    </xf>
    <xf numFmtId="0" fontId="0" fillId="2" borderId="24" xfId="0" applyFont="1" applyFill="1" applyBorder="1"/>
    <xf numFmtId="0" fontId="0" fillId="2" borderId="25" xfId="0" applyFont="1" applyFill="1" applyBorder="1"/>
    <xf numFmtId="166" fontId="4" fillId="6" borderId="16" xfId="0" applyNumberFormat="1" applyFont="1" applyFill="1" applyBorder="1" applyAlignment="1">
      <alignment horizontal="left"/>
    </xf>
    <xf numFmtId="166" fontId="13" fillId="11" borderId="2" xfId="0" applyNumberFormat="1" applyFont="1" applyFill="1" applyBorder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381000</xdr:colOff>
      <xdr:row>0</xdr:row>
      <xdr:rowOff>0</xdr:rowOff>
    </xdr:from>
    <xdr:to>
      <xdr:col>11</xdr:col>
      <xdr:colOff>814962</xdr:colOff>
      <xdr:row>0</xdr:row>
      <xdr:rowOff>596900</xdr:rowOff>
    </xdr:to>
    <xdr:pic>
      <xdr:nvPicPr>
        <xdr:cNvPr id="17" name="Picture 124923" descr="Quintessence-logo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3028950" y="0"/>
          <a:ext cx="359626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76200</xdr:colOff>
      <xdr:row>174</xdr:row>
      <xdr:rowOff>25400</xdr:rowOff>
    </xdr:from>
    <xdr:to>
      <xdr:col>14</xdr:col>
      <xdr:colOff>285748</xdr:colOff>
      <xdr:row>190</xdr:row>
      <xdr:rowOff>25400</xdr:rowOff>
    </xdr:to>
    <xdr:pic>
      <xdr:nvPicPr>
        <xdr:cNvPr id="38" name="Picture 37"/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67400" y="43395900"/>
          <a:ext cx="3054350" cy="3048000"/>
        </a:xfrm>
        <a:prstGeom prst="rect">
          <a:avLst/>
        </a:prstGeom>
      </xdr:spPr>
    </xdr:pic>
    <xdr:clientData/>
  </xdr:twoCellAnchor>
  <xdr:twoCellAnchor editAs="oneCell">
    <xdr:from>
      <xdr:col>5</xdr:col>
      <xdr:colOff>130175</xdr:colOff>
      <xdr:row>199</xdr:row>
      <xdr:rowOff>25400</xdr:rowOff>
    </xdr:from>
    <xdr:to>
      <xdr:col>11</xdr:col>
      <xdr:colOff>12702</xdr:colOff>
      <xdr:row>215</xdr:row>
      <xdr:rowOff>25400</xdr:rowOff>
    </xdr:to>
    <xdr:pic>
      <xdr:nvPicPr>
        <xdr:cNvPr id="39" name="Picture 38"/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71775" y="48158400"/>
          <a:ext cx="3032125" cy="3048000"/>
        </a:xfrm>
        <a:prstGeom prst="rect">
          <a:avLst/>
        </a:prstGeom>
      </xdr:spPr>
    </xdr:pic>
    <xdr:clientData/>
  </xdr:twoCellAnchor>
  <xdr:twoCellAnchor editAs="oneCell">
    <xdr:from>
      <xdr:col>11</xdr:col>
      <xdr:colOff>292100</xdr:colOff>
      <xdr:row>256</xdr:row>
      <xdr:rowOff>25400</xdr:rowOff>
    </xdr:from>
    <xdr:to>
      <xdr:col>12</xdr:col>
      <xdr:colOff>1006473</xdr:colOff>
      <xdr:row>265</xdr:row>
      <xdr:rowOff>139700</xdr:rowOff>
    </xdr:to>
    <xdr:pic>
      <xdr:nvPicPr>
        <xdr:cNvPr id="40" name="Picture 39"/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83300" y="59016900"/>
          <a:ext cx="1831975" cy="1828800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152400</xdr:colOff>
      <xdr:row>268</xdr:row>
      <xdr:rowOff>25400</xdr:rowOff>
    </xdr:from>
    <xdr:to>
      <xdr:col>9</xdr:col>
      <xdr:colOff>342902</xdr:colOff>
      <xdr:row>277</xdr:row>
      <xdr:rowOff>139700</xdr:rowOff>
    </xdr:to>
    <xdr:pic>
      <xdr:nvPicPr>
        <xdr:cNvPr id="60" name="Picture 59"/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94000" y="61302900"/>
          <a:ext cx="1816100" cy="1828800"/>
        </a:xfrm>
        <a:prstGeom prst="rect">
          <a:avLst/>
        </a:prstGeom>
      </xdr:spPr>
    </xdr:pic>
    <xdr:clientData/>
  </xdr:twoCellAnchor>
  <xdr:twoCellAnchor editAs="oneCell">
    <xdr:from>
      <xdr:col>27</xdr:col>
      <xdr:colOff>99200</xdr:colOff>
      <xdr:row>173</xdr:row>
      <xdr:rowOff>63500</xdr:rowOff>
    </xdr:from>
    <xdr:to>
      <xdr:col>33</xdr:col>
      <xdr:colOff>41601</xdr:colOff>
      <xdr:row>204</xdr:row>
      <xdr:rowOff>15200</xdr:rowOff>
    </xdr:to>
    <xdr:pic>
      <xdr:nvPicPr>
        <xdr:cNvPr id="61" name="Picture 60"/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256400" y="43243500"/>
          <a:ext cx="3600000" cy="5857200"/>
        </a:xfrm>
        <a:prstGeom prst="rect">
          <a:avLst/>
        </a:prstGeom>
      </xdr:spPr>
    </xdr:pic>
    <xdr:clientData/>
  </xdr:twoCellAnchor>
  <xdr:twoCellAnchor editAs="oneCell">
    <xdr:from>
      <xdr:col>21</xdr:col>
      <xdr:colOff>76200</xdr:colOff>
      <xdr:row>204</xdr:row>
      <xdr:rowOff>73800</xdr:rowOff>
    </xdr:from>
    <xdr:to>
      <xdr:col>27</xdr:col>
      <xdr:colOff>18598</xdr:colOff>
      <xdr:row>234</xdr:row>
      <xdr:rowOff>118800</xdr:rowOff>
    </xdr:to>
    <xdr:pic>
      <xdr:nvPicPr>
        <xdr:cNvPr id="62" name="Picture 61"/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75800" y="49159300"/>
          <a:ext cx="3600000" cy="57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114300</xdr:colOff>
      <xdr:row>174</xdr:row>
      <xdr:rowOff>25400</xdr:rowOff>
    </xdr:from>
    <xdr:to>
      <xdr:col>11</xdr:col>
      <xdr:colOff>12702</xdr:colOff>
      <xdr:row>190</xdr:row>
      <xdr:rowOff>25400</xdr:rowOff>
    </xdr:to>
    <xdr:pic>
      <xdr:nvPicPr>
        <xdr:cNvPr id="63" name="Picture 62"/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55900" y="43395900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11</xdr:col>
      <xdr:colOff>76200</xdr:colOff>
      <xdr:row>199</xdr:row>
      <xdr:rowOff>25400</xdr:rowOff>
    </xdr:from>
    <xdr:to>
      <xdr:col>14</xdr:col>
      <xdr:colOff>279398</xdr:colOff>
      <xdr:row>215</xdr:row>
      <xdr:rowOff>25400</xdr:rowOff>
    </xdr:to>
    <xdr:pic>
      <xdr:nvPicPr>
        <xdr:cNvPr id="64" name="Picture 63"/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67400" y="48158400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11</xdr:col>
      <xdr:colOff>274600</xdr:colOff>
      <xdr:row>268</xdr:row>
      <xdr:rowOff>20600</xdr:rowOff>
    </xdr:from>
    <xdr:to>
      <xdr:col>12</xdr:col>
      <xdr:colOff>974998</xdr:colOff>
      <xdr:row>277</xdr:row>
      <xdr:rowOff>124100</xdr:rowOff>
    </xdr:to>
    <xdr:pic>
      <xdr:nvPicPr>
        <xdr:cNvPr id="65" name="Picture 64"/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65800" y="61298100"/>
          <a:ext cx="1818000" cy="1818000"/>
        </a:xfrm>
        <a:prstGeom prst="rect">
          <a:avLst/>
        </a:prstGeom>
      </xdr:spPr>
    </xdr:pic>
    <xdr:clientData/>
  </xdr:twoCellAnchor>
  <xdr:twoCellAnchor editAs="oneCell">
    <xdr:from>
      <xdr:col>21</xdr:col>
      <xdr:colOff>76200</xdr:colOff>
      <xdr:row>173</xdr:row>
      <xdr:rowOff>63500</xdr:rowOff>
    </xdr:from>
    <xdr:to>
      <xdr:col>27</xdr:col>
      <xdr:colOff>18598</xdr:colOff>
      <xdr:row>204</xdr:row>
      <xdr:rowOff>16400</xdr:rowOff>
    </xdr:to>
    <xdr:pic>
      <xdr:nvPicPr>
        <xdr:cNvPr id="66" name="Picture 65"/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75800" y="43243500"/>
          <a:ext cx="3600000" cy="5858400"/>
        </a:xfrm>
        <a:prstGeom prst="rect">
          <a:avLst/>
        </a:prstGeom>
      </xdr:spPr>
    </xdr:pic>
    <xdr:clientData/>
  </xdr:twoCellAnchor>
  <xdr:twoCellAnchor editAs="oneCell">
    <xdr:from>
      <xdr:col>27</xdr:col>
      <xdr:colOff>99200</xdr:colOff>
      <xdr:row>204</xdr:row>
      <xdr:rowOff>73800</xdr:rowOff>
    </xdr:from>
    <xdr:to>
      <xdr:col>33</xdr:col>
      <xdr:colOff>41601</xdr:colOff>
      <xdr:row>234</xdr:row>
      <xdr:rowOff>101600</xdr:rowOff>
    </xdr:to>
    <xdr:pic>
      <xdr:nvPicPr>
        <xdr:cNvPr id="67" name="Picture 66"/>
        <xdr:cNvPicPr>
          <a:picLocks noChangeAspect="1"/>
        </xdr:cNvPicPr>
      </xdr:nvPicPr>
      <xdr:blipFill rotWithShape="1"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3256400" y="49159300"/>
          <a:ext cx="3600000" cy="5742800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152400</xdr:colOff>
      <xdr:row>256</xdr:row>
      <xdr:rowOff>25400</xdr:rowOff>
    </xdr:from>
    <xdr:to>
      <xdr:col>9</xdr:col>
      <xdr:colOff>355602</xdr:colOff>
      <xdr:row>265</xdr:row>
      <xdr:rowOff>139700</xdr:rowOff>
    </xdr:to>
    <xdr:pic>
      <xdr:nvPicPr>
        <xdr:cNvPr id="82" name="Picture 81"/>
        <xdr:cNvPicPr>
          <a:picLocks noChangeAspect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94000" y="59016900"/>
          <a:ext cx="1828800" cy="1828800"/>
        </a:xfrm>
        <a:prstGeom prst="rect">
          <a:avLst/>
        </a:prstGeom>
      </xdr:spPr>
    </xdr:pic>
    <xdr:clientData/>
  </xdr:twoCellAnchor>
  <xdr:twoCellAnchor editAs="oneCell">
    <xdr:from>
      <xdr:col>5</xdr:col>
      <xdr:colOff>50800</xdr:colOff>
      <xdr:row>282</xdr:row>
      <xdr:rowOff>12700</xdr:rowOff>
    </xdr:from>
    <xdr:to>
      <xdr:col>10</xdr:col>
      <xdr:colOff>1047750</xdr:colOff>
      <xdr:row>298</xdr:row>
      <xdr:rowOff>12700</xdr:rowOff>
    </xdr:to>
    <xdr:pic>
      <xdr:nvPicPr>
        <xdr:cNvPr id="49" name="Picture 48"/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92400" y="62230000"/>
          <a:ext cx="3028950" cy="3048000"/>
        </a:xfrm>
        <a:prstGeom prst="rect">
          <a:avLst/>
        </a:prstGeom>
      </xdr:spPr>
    </xdr:pic>
    <xdr:clientData/>
  </xdr:twoCellAnchor>
  <xdr:twoCellAnchor editAs="oneCell">
    <xdr:from>
      <xdr:col>5</xdr:col>
      <xdr:colOff>50800</xdr:colOff>
      <xdr:row>311</xdr:row>
      <xdr:rowOff>12700</xdr:rowOff>
    </xdr:from>
    <xdr:to>
      <xdr:col>10</xdr:col>
      <xdr:colOff>1047750</xdr:colOff>
      <xdr:row>327</xdr:row>
      <xdr:rowOff>12700</xdr:rowOff>
    </xdr:to>
    <xdr:pic>
      <xdr:nvPicPr>
        <xdr:cNvPr id="75" name="Picture 74"/>
        <xdr:cNvPicPr>
          <a:picLocks noChangeAspect="1"/>
        </xdr:cNvPicPr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92400" y="67754500"/>
          <a:ext cx="3028950" cy="3048000"/>
        </a:xfrm>
        <a:prstGeom prst="rect">
          <a:avLst/>
        </a:prstGeom>
      </xdr:spPr>
    </xdr:pic>
    <xdr:clientData/>
  </xdr:twoCellAnchor>
  <xdr:twoCellAnchor editAs="oneCell">
    <xdr:from>
      <xdr:col>5</xdr:col>
      <xdr:colOff>50800</xdr:colOff>
      <xdr:row>337</xdr:row>
      <xdr:rowOff>12700</xdr:rowOff>
    </xdr:from>
    <xdr:to>
      <xdr:col>9</xdr:col>
      <xdr:colOff>238127</xdr:colOff>
      <xdr:row>346</xdr:row>
      <xdr:rowOff>127000</xdr:rowOff>
    </xdr:to>
    <xdr:pic>
      <xdr:nvPicPr>
        <xdr:cNvPr id="76" name="Picture 75"/>
        <xdr:cNvPicPr>
          <a:picLocks noChangeAspect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92400" y="72707500"/>
          <a:ext cx="1812925" cy="1828800"/>
        </a:xfrm>
        <a:prstGeom prst="rect">
          <a:avLst/>
        </a:prstGeom>
      </xdr:spPr>
    </xdr:pic>
    <xdr:clientData/>
  </xdr:twoCellAnchor>
  <xdr:twoCellAnchor editAs="oneCell">
    <xdr:from>
      <xdr:col>5</xdr:col>
      <xdr:colOff>50800</xdr:colOff>
      <xdr:row>349</xdr:row>
      <xdr:rowOff>12700</xdr:rowOff>
    </xdr:from>
    <xdr:to>
      <xdr:col>9</xdr:col>
      <xdr:colOff>238127</xdr:colOff>
      <xdr:row>358</xdr:row>
      <xdr:rowOff>127000</xdr:rowOff>
    </xdr:to>
    <xdr:pic>
      <xdr:nvPicPr>
        <xdr:cNvPr id="77" name="Picture 76"/>
        <xdr:cNvPicPr>
          <a:picLocks noChangeAspect="1"/>
        </xdr:cNvPicPr>
      </xdr:nvPicPr>
      <xdr:blipFill>
        <a:blip xmlns:r="http://schemas.openxmlformats.org/officeDocument/2006/relationships" r:embed="rId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92400" y="74993500"/>
          <a:ext cx="1812925" cy="1828800"/>
        </a:xfrm>
        <a:prstGeom prst="rect">
          <a:avLst/>
        </a:prstGeom>
      </xdr:spPr>
    </xdr:pic>
    <xdr:clientData/>
  </xdr:twoCellAnchor>
  <xdr:twoCellAnchor editAs="oneCell">
    <xdr:from>
      <xdr:col>21</xdr:col>
      <xdr:colOff>86499</xdr:colOff>
      <xdr:row>310</xdr:row>
      <xdr:rowOff>73800</xdr:rowOff>
    </xdr:from>
    <xdr:to>
      <xdr:col>27</xdr:col>
      <xdr:colOff>55792</xdr:colOff>
      <xdr:row>334</xdr:row>
      <xdr:rowOff>122359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507970" y="74032624"/>
          <a:ext cx="3600000" cy="4620559"/>
        </a:xfrm>
        <a:prstGeom prst="rect">
          <a:avLst/>
        </a:prstGeom>
      </xdr:spPr>
    </xdr:pic>
    <xdr:clientData/>
  </xdr:twoCellAnchor>
  <xdr:twoCellAnchor editAs="oneCell">
    <xdr:from>
      <xdr:col>11</xdr:col>
      <xdr:colOff>279400</xdr:colOff>
      <xdr:row>7</xdr:row>
      <xdr:rowOff>12700</xdr:rowOff>
    </xdr:from>
    <xdr:to>
      <xdr:col>14</xdr:col>
      <xdr:colOff>488948</xdr:colOff>
      <xdr:row>22</xdr:row>
      <xdr:rowOff>60325</xdr:rowOff>
    </xdr:to>
    <xdr:pic>
      <xdr:nvPicPr>
        <xdr:cNvPr id="87" name="Picture 86"/>
        <xdr:cNvPicPr>
          <a:picLocks noChangeAspect="1"/>
        </xdr:cNvPicPr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89650" y="8794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7</xdr:row>
      <xdr:rowOff>12700</xdr:rowOff>
    </xdr:from>
    <xdr:to>
      <xdr:col>10</xdr:col>
      <xdr:colOff>1038225</xdr:colOff>
      <xdr:row>22</xdr:row>
      <xdr:rowOff>60325</xdr:rowOff>
    </xdr:to>
    <xdr:pic>
      <xdr:nvPicPr>
        <xdr:cNvPr id="88" name="Picture 87"/>
        <xdr:cNvPicPr>
          <a:picLocks noChangeAspect="1"/>
        </xdr:cNvPicPr>
      </xdr:nvPicPr>
      <xdr:blipFill>
        <a:blip xmlns:r="http://schemas.openxmlformats.org/officeDocument/2006/relationships" r:embed="rId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79700" y="2755900"/>
          <a:ext cx="3032125" cy="2905125"/>
        </a:xfrm>
        <a:prstGeom prst="rect">
          <a:avLst/>
        </a:prstGeom>
      </xdr:spPr>
    </xdr:pic>
    <xdr:clientData/>
  </xdr:twoCellAnchor>
  <xdr:twoCellAnchor editAs="oneCell">
    <xdr:from>
      <xdr:col>11</xdr:col>
      <xdr:colOff>279400</xdr:colOff>
      <xdr:row>25</xdr:row>
      <xdr:rowOff>12700</xdr:rowOff>
    </xdr:from>
    <xdr:to>
      <xdr:col>14</xdr:col>
      <xdr:colOff>488948</xdr:colOff>
      <xdr:row>40</xdr:row>
      <xdr:rowOff>60325</xdr:rowOff>
    </xdr:to>
    <xdr:pic>
      <xdr:nvPicPr>
        <xdr:cNvPr id="89" name="Picture 88"/>
        <xdr:cNvPicPr>
          <a:picLocks noChangeAspect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89650" y="145954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25</xdr:row>
      <xdr:rowOff>12700</xdr:rowOff>
    </xdr:from>
    <xdr:to>
      <xdr:col>10</xdr:col>
      <xdr:colOff>1038225</xdr:colOff>
      <xdr:row>40</xdr:row>
      <xdr:rowOff>60325</xdr:rowOff>
    </xdr:to>
    <xdr:pic>
      <xdr:nvPicPr>
        <xdr:cNvPr id="90" name="Picture 89"/>
        <xdr:cNvPicPr>
          <a:picLocks noChangeAspect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79700" y="16471900"/>
          <a:ext cx="3032125" cy="2905125"/>
        </a:xfrm>
        <a:prstGeom prst="rect">
          <a:avLst/>
        </a:prstGeom>
      </xdr:spPr>
    </xdr:pic>
    <xdr:clientData/>
  </xdr:twoCellAnchor>
  <xdr:twoCellAnchor editAs="oneCell">
    <xdr:from>
      <xdr:col>11</xdr:col>
      <xdr:colOff>279400</xdr:colOff>
      <xdr:row>55</xdr:row>
      <xdr:rowOff>12700</xdr:rowOff>
    </xdr:from>
    <xdr:to>
      <xdr:col>12</xdr:col>
      <xdr:colOff>993773</xdr:colOff>
      <xdr:row>64</xdr:row>
      <xdr:rowOff>41275</xdr:rowOff>
    </xdr:to>
    <xdr:pic>
      <xdr:nvPicPr>
        <xdr:cNvPr id="91" name="Picture 90"/>
        <xdr:cNvPicPr>
          <a:picLocks noChangeAspect="1"/>
        </xdr:cNvPicPr>
      </xdr:nvPicPr>
      <xdr:blipFill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89650" y="20310475"/>
          <a:ext cx="1828800" cy="18288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55</xdr:row>
      <xdr:rowOff>12700</xdr:rowOff>
    </xdr:from>
    <xdr:to>
      <xdr:col>9</xdr:col>
      <xdr:colOff>228602</xdr:colOff>
      <xdr:row>64</xdr:row>
      <xdr:rowOff>41275</xdr:rowOff>
    </xdr:to>
    <xdr:pic>
      <xdr:nvPicPr>
        <xdr:cNvPr id="92" name="Picture 91"/>
        <xdr:cNvPicPr>
          <a:picLocks noChangeAspect="1"/>
        </xdr:cNvPicPr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79700" y="22186900"/>
          <a:ext cx="1816100" cy="1743075"/>
        </a:xfrm>
        <a:prstGeom prst="rect">
          <a:avLst/>
        </a:prstGeom>
      </xdr:spPr>
    </xdr:pic>
    <xdr:clientData/>
  </xdr:twoCellAnchor>
  <xdr:twoCellAnchor editAs="oneCell">
    <xdr:from>
      <xdr:col>11</xdr:col>
      <xdr:colOff>279400</xdr:colOff>
      <xdr:row>67</xdr:row>
      <xdr:rowOff>12700</xdr:rowOff>
    </xdr:from>
    <xdr:to>
      <xdr:col>12</xdr:col>
      <xdr:colOff>993773</xdr:colOff>
      <xdr:row>76</xdr:row>
      <xdr:rowOff>41275</xdr:rowOff>
    </xdr:to>
    <xdr:pic>
      <xdr:nvPicPr>
        <xdr:cNvPr id="93" name="Picture 92"/>
        <xdr:cNvPicPr>
          <a:picLocks noChangeAspect="1"/>
        </xdr:cNvPicPr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89650" y="24882475"/>
          <a:ext cx="1828800" cy="1828800"/>
        </a:xfrm>
        <a:prstGeom prst="rect">
          <a:avLst/>
        </a:prstGeom>
      </xdr:spPr>
    </xdr:pic>
    <xdr:clientData/>
  </xdr:twoCellAnchor>
  <xdr:twoCellAnchor editAs="oneCell">
    <xdr:from>
      <xdr:col>5</xdr:col>
      <xdr:colOff>50800</xdr:colOff>
      <xdr:row>67</xdr:row>
      <xdr:rowOff>25400</xdr:rowOff>
    </xdr:from>
    <xdr:to>
      <xdr:col>9</xdr:col>
      <xdr:colOff>241302</xdr:colOff>
      <xdr:row>76</xdr:row>
      <xdr:rowOff>53975</xdr:rowOff>
    </xdr:to>
    <xdr:pic>
      <xdr:nvPicPr>
        <xdr:cNvPr id="94" name="Picture 93"/>
        <xdr:cNvPicPr>
          <a:picLocks noChangeAspect="1"/>
        </xdr:cNvPicPr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92400" y="26771600"/>
          <a:ext cx="1816100" cy="1743075"/>
        </a:xfrm>
        <a:prstGeom prst="rect">
          <a:avLst/>
        </a:prstGeom>
      </xdr:spPr>
    </xdr:pic>
    <xdr:clientData/>
  </xdr:twoCellAnchor>
  <xdr:twoCellAnchor editAs="oneCell">
    <xdr:from>
      <xdr:col>11</xdr:col>
      <xdr:colOff>279400</xdr:colOff>
      <xdr:row>81</xdr:row>
      <xdr:rowOff>12700</xdr:rowOff>
    </xdr:from>
    <xdr:to>
      <xdr:col>14</xdr:col>
      <xdr:colOff>488948</xdr:colOff>
      <xdr:row>97</xdr:row>
      <xdr:rowOff>12700</xdr:rowOff>
    </xdr:to>
    <xdr:pic>
      <xdr:nvPicPr>
        <xdr:cNvPr id="96" name="Picture 95"/>
        <xdr:cNvPicPr>
          <a:picLocks noChangeAspect="1"/>
        </xdr:cNvPicPr>
      </xdr:nvPicPr>
      <xdr:blipFill>
        <a:blip xmlns:r="http://schemas.openxmlformats.org/officeDocument/2006/relationships" r:embed="rId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89650" y="8794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81</xdr:row>
      <xdr:rowOff>12700</xdr:rowOff>
    </xdr:from>
    <xdr:to>
      <xdr:col>10</xdr:col>
      <xdr:colOff>1012825</xdr:colOff>
      <xdr:row>97</xdr:row>
      <xdr:rowOff>12700</xdr:rowOff>
    </xdr:to>
    <xdr:pic>
      <xdr:nvPicPr>
        <xdr:cNvPr id="97" name="Picture 96"/>
        <xdr:cNvPicPr>
          <a:picLocks noChangeAspect="1"/>
        </xdr:cNvPicPr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60650" y="8794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11</xdr:col>
      <xdr:colOff>279400</xdr:colOff>
      <xdr:row>118</xdr:row>
      <xdr:rowOff>12700</xdr:rowOff>
    </xdr:from>
    <xdr:to>
      <xdr:col>14</xdr:col>
      <xdr:colOff>488948</xdr:colOff>
      <xdr:row>134</xdr:row>
      <xdr:rowOff>12700</xdr:rowOff>
    </xdr:to>
    <xdr:pic>
      <xdr:nvPicPr>
        <xdr:cNvPr id="98" name="Picture 97"/>
        <xdr:cNvPicPr>
          <a:picLocks noChangeAspect="1"/>
        </xdr:cNvPicPr>
      </xdr:nvPicPr>
      <xdr:blipFill>
        <a:blip xmlns:r="http://schemas.openxmlformats.org/officeDocument/2006/relationships" r:embed="rId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89650" y="79279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118</xdr:row>
      <xdr:rowOff>12700</xdr:rowOff>
    </xdr:from>
    <xdr:to>
      <xdr:col>10</xdr:col>
      <xdr:colOff>1012825</xdr:colOff>
      <xdr:row>134</xdr:row>
      <xdr:rowOff>12700</xdr:rowOff>
    </xdr:to>
    <xdr:pic>
      <xdr:nvPicPr>
        <xdr:cNvPr id="99" name="Picture 98"/>
        <xdr:cNvPicPr>
          <a:picLocks noChangeAspect="1"/>
        </xdr:cNvPicPr>
      </xdr:nvPicPr>
      <xdr:blipFill>
        <a:blip xmlns:r="http://schemas.openxmlformats.org/officeDocument/2006/relationships" r:embed="rId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60650" y="79279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11</xdr:col>
      <xdr:colOff>279400</xdr:colOff>
      <xdr:row>136</xdr:row>
      <xdr:rowOff>12700</xdr:rowOff>
    </xdr:from>
    <xdr:to>
      <xdr:col>12</xdr:col>
      <xdr:colOff>993773</xdr:colOff>
      <xdr:row>145</xdr:row>
      <xdr:rowOff>127000</xdr:rowOff>
    </xdr:to>
    <xdr:pic>
      <xdr:nvPicPr>
        <xdr:cNvPr id="101" name="Picture 100"/>
        <xdr:cNvPicPr>
          <a:picLocks noChangeAspect="1"/>
        </xdr:cNvPicPr>
      </xdr:nvPicPr>
      <xdr:blipFill>
        <a:blip xmlns:r="http://schemas.openxmlformats.org/officeDocument/2006/relationships" r:embed="rId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89650" y="17452975"/>
          <a:ext cx="1828800" cy="1828800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136</xdr:row>
      <xdr:rowOff>12700</xdr:rowOff>
    </xdr:from>
    <xdr:to>
      <xdr:col>9</xdr:col>
      <xdr:colOff>203202</xdr:colOff>
      <xdr:row>145</xdr:row>
      <xdr:rowOff>127000</xdr:rowOff>
    </xdr:to>
    <xdr:pic>
      <xdr:nvPicPr>
        <xdr:cNvPr id="102" name="Picture 101"/>
        <xdr:cNvPicPr>
          <a:picLocks noChangeAspect="1"/>
        </xdr:cNvPicPr>
      </xdr:nvPicPr>
      <xdr:blipFill>
        <a:blip xmlns:r="http://schemas.openxmlformats.org/officeDocument/2006/relationships" r:embed="rId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60650" y="17452975"/>
          <a:ext cx="1828800" cy="1828800"/>
        </a:xfrm>
        <a:prstGeom prst="rect">
          <a:avLst/>
        </a:prstGeom>
      </xdr:spPr>
    </xdr:pic>
    <xdr:clientData/>
  </xdr:twoCellAnchor>
  <xdr:twoCellAnchor editAs="oneCell">
    <xdr:from>
      <xdr:col>11</xdr:col>
      <xdr:colOff>279400</xdr:colOff>
      <xdr:row>148</xdr:row>
      <xdr:rowOff>12700</xdr:rowOff>
    </xdr:from>
    <xdr:to>
      <xdr:col>12</xdr:col>
      <xdr:colOff>993773</xdr:colOff>
      <xdr:row>157</xdr:row>
      <xdr:rowOff>127000</xdr:rowOff>
    </xdr:to>
    <xdr:pic>
      <xdr:nvPicPr>
        <xdr:cNvPr id="103" name="Picture 102"/>
        <xdr:cNvPicPr>
          <a:picLocks noChangeAspect="1"/>
        </xdr:cNvPicPr>
      </xdr:nvPicPr>
      <xdr:blipFill>
        <a:blip xmlns:r="http://schemas.openxmlformats.org/officeDocument/2006/relationships" r:embed="rId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89650" y="19738975"/>
          <a:ext cx="1828800" cy="1828800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148</xdr:row>
      <xdr:rowOff>12700</xdr:rowOff>
    </xdr:from>
    <xdr:to>
      <xdr:col>9</xdr:col>
      <xdr:colOff>203202</xdr:colOff>
      <xdr:row>157</xdr:row>
      <xdr:rowOff>127000</xdr:rowOff>
    </xdr:to>
    <xdr:pic>
      <xdr:nvPicPr>
        <xdr:cNvPr id="104" name="Picture 103"/>
        <xdr:cNvPicPr>
          <a:picLocks noChangeAspect="1"/>
        </xdr:cNvPicPr>
      </xdr:nvPicPr>
      <xdr:blipFill>
        <a:blip xmlns:r="http://schemas.openxmlformats.org/officeDocument/2006/relationships" r:embed="rId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60650" y="19738975"/>
          <a:ext cx="1828800" cy="1828800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</xdr:colOff>
      <xdr:row>160</xdr:row>
      <xdr:rowOff>12700</xdr:rowOff>
    </xdr:from>
    <xdr:to>
      <xdr:col>9</xdr:col>
      <xdr:colOff>203202</xdr:colOff>
      <xdr:row>169</xdr:row>
      <xdr:rowOff>127000</xdr:rowOff>
    </xdr:to>
    <xdr:pic>
      <xdr:nvPicPr>
        <xdr:cNvPr id="105" name="Picture 104"/>
        <xdr:cNvPicPr>
          <a:picLocks noChangeAspect="1"/>
        </xdr:cNvPicPr>
      </xdr:nvPicPr>
      <xdr:blipFill>
        <a:blip xmlns:r="http://schemas.openxmlformats.org/officeDocument/2006/relationships" r:embed="rId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60650" y="22024975"/>
          <a:ext cx="1828800" cy="1828800"/>
        </a:xfrm>
        <a:prstGeom prst="rect">
          <a:avLst/>
        </a:prstGeom>
      </xdr:spPr>
    </xdr:pic>
    <xdr:clientData/>
  </xdr:twoCellAnchor>
  <xdr:twoCellAnchor editAs="oneCell">
    <xdr:from>
      <xdr:col>21</xdr:col>
      <xdr:colOff>88900</xdr:colOff>
      <xdr:row>78</xdr:row>
      <xdr:rowOff>254000</xdr:rowOff>
    </xdr:from>
    <xdr:to>
      <xdr:col>27</xdr:col>
      <xdr:colOff>31298</xdr:colOff>
      <xdr:row>108</xdr:row>
      <xdr:rowOff>78900</xdr:rowOff>
    </xdr:to>
    <xdr:pic>
      <xdr:nvPicPr>
        <xdr:cNvPr id="107" name="Picture 106"/>
        <xdr:cNvPicPr>
          <a:picLocks noChangeAspect="1"/>
        </xdr:cNvPicPr>
      </xdr:nvPicPr>
      <xdr:blipFill>
        <a:blip xmlns:r="http://schemas.openxmlformats.org/officeDocument/2006/relationships" r:embed="rId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90200" y="29095700"/>
          <a:ext cx="3600000" cy="5832000"/>
        </a:xfrm>
        <a:prstGeom prst="rect">
          <a:avLst/>
        </a:prstGeom>
      </xdr:spPr>
    </xdr:pic>
    <xdr:clientData/>
  </xdr:twoCellAnchor>
  <xdr:twoCellAnchor editAs="oneCell">
    <xdr:from>
      <xdr:col>21</xdr:col>
      <xdr:colOff>101600</xdr:colOff>
      <xdr:row>108</xdr:row>
      <xdr:rowOff>144501</xdr:rowOff>
    </xdr:from>
    <xdr:to>
      <xdr:col>27</xdr:col>
      <xdr:colOff>43998</xdr:colOff>
      <xdr:row>139</xdr:row>
      <xdr:rowOff>125132</xdr:rowOff>
    </xdr:to>
    <xdr:pic>
      <xdr:nvPicPr>
        <xdr:cNvPr id="108" name="Picture 107"/>
        <xdr:cNvPicPr>
          <a:picLocks noChangeAspect="1"/>
        </xdr:cNvPicPr>
      </xdr:nvPicPr>
      <xdr:blipFill rotWithShape="1">
        <a:blip xmlns:r="http://schemas.openxmlformats.org/officeDocument/2006/relationships" r:embed="rId3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502900" y="34993301"/>
          <a:ext cx="3600000" cy="5886131"/>
        </a:xfrm>
        <a:prstGeom prst="rect">
          <a:avLst/>
        </a:prstGeom>
      </xdr:spPr>
    </xdr:pic>
    <xdr:clientData/>
  </xdr:twoCellAnchor>
  <xdr:twoCellAnchor editAs="oneCell">
    <xdr:from>
      <xdr:col>21</xdr:col>
      <xdr:colOff>76200</xdr:colOff>
      <xdr:row>6</xdr:row>
      <xdr:rowOff>0</xdr:rowOff>
    </xdr:from>
    <xdr:to>
      <xdr:col>27</xdr:col>
      <xdr:colOff>18598</xdr:colOff>
      <xdr:row>42</xdr:row>
      <xdr:rowOff>28800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77500" y="2552700"/>
          <a:ext cx="3600000" cy="6886800"/>
        </a:xfrm>
        <a:prstGeom prst="rect">
          <a:avLst/>
        </a:prstGeom>
      </xdr:spPr>
    </xdr:pic>
    <xdr:clientData/>
  </xdr:twoCellAnchor>
  <xdr:twoCellAnchor editAs="oneCell">
    <xdr:from>
      <xdr:col>21</xdr:col>
      <xdr:colOff>94718</xdr:colOff>
      <xdr:row>42</xdr:row>
      <xdr:rowOff>56029</xdr:rowOff>
    </xdr:from>
    <xdr:to>
      <xdr:col>28</xdr:col>
      <xdr:colOff>465417</xdr:colOff>
      <xdr:row>73</xdr:row>
      <xdr:rowOff>100955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516189" y="9480176"/>
          <a:ext cx="4606523" cy="5950426"/>
        </a:xfrm>
        <a:prstGeom prst="rect">
          <a:avLst/>
        </a:prstGeom>
      </xdr:spPr>
    </xdr:pic>
    <xdr:clientData/>
  </xdr:twoCellAnchor>
  <xdr:twoCellAnchor editAs="oneCell">
    <xdr:from>
      <xdr:col>11</xdr:col>
      <xdr:colOff>22410</xdr:colOff>
      <xdr:row>282</xdr:row>
      <xdr:rowOff>11206</xdr:rowOff>
    </xdr:from>
    <xdr:to>
      <xdr:col>14</xdr:col>
      <xdr:colOff>470645</xdr:colOff>
      <xdr:row>298</xdr:row>
      <xdr:rowOff>22412</xdr:rowOff>
    </xdr:to>
    <xdr:pic>
      <xdr:nvPicPr>
        <xdr:cNvPr id="8" name="Picture 7"/>
        <xdr:cNvPicPr>
          <a:picLocks noChangeAspect="1"/>
        </xdr:cNvPicPr>
      </xdr:nvPicPr>
      <xdr:blipFill rotWithShape="1"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860675" y="68636030"/>
          <a:ext cx="3272119" cy="3059206"/>
        </a:xfrm>
        <a:prstGeom prst="rect">
          <a:avLst/>
        </a:prstGeom>
      </xdr:spPr>
    </xdr:pic>
    <xdr:clientData/>
  </xdr:twoCellAnchor>
  <xdr:twoCellAnchor editAs="oneCell">
    <xdr:from>
      <xdr:col>21</xdr:col>
      <xdr:colOff>89648</xdr:colOff>
      <xdr:row>281</xdr:row>
      <xdr:rowOff>78440</xdr:rowOff>
    </xdr:from>
    <xdr:to>
      <xdr:col>27</xdr:col>
      <xdr:colOff>58941</xdr:colOff>
      <xdr:row>309</xdr:row>
      <xdr:rowOff>144440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511119" y="68512764"/>
          <a:ext cx="3600000" cy="540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56030</xdr:colOff>
      <xdr:row>311</xdr:row>
      <xdr:rowOff>11206</xdr:rowOff>
    </xdr:from>
    <xdr:to>
      <xdr:col>14</xdr:col>
      <xdr:colOff>504265</xdr:colOff>
      <xdr:row>327</xdr:row>
      <xdr:rowOff>22412</xdr:rowOff>
    </xdr:to>
    <xdr:pic>
      <xdr:nvPicPr>
        <xdr:cNvPr id="47" name="Picture 46"/>
        <xdr:cNvPicPr>
          <a:picLocks noChangeAspect="1"/>
        </xdr:cNvPicPr>
      </xdr:nvPicPr>
      <xdr:blipFill rotWithShape="1"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894295" y="74160530"/>
          <a:ext cx="3272119" cy="3059206"/>
        </a:xfrm>
        <a:prstGeom prst="rect">
          <a:avLst/>
        </a:prstGeom>
      </xdr:spPr>
    </xdr:pic>
    <xdr:clientData/>
  </xdr:twoCellAnchor>
  <xdr:twoCellAnchor editAs="oneCell">
    <xdr:from>
      <xdr:col>9</xdr:col>
      <xdr:colOff>398931</xdr:colOff>
      <xdr:row>337</xdr:row>
      <xdr:rowOff>6724</xdr:rowOff>
    </xdr:from>
    <xdr:to>
      <xdr:col>11</xdr:col>
      <xdr:colOff>840441</xdr:colOff>
      <xdr:row>346</xdr:row>
      <xdr:rowOff>129840</xdr:rowOff>
    </xdr:to>
    <xdr:pic>
      <xdr:nvPicPr>
        <xdr:cNvPr id="48" name="Picture 47"/>
        <xdr:cNvPicPr>
          <a:picLocks noChangeAspect="1"/>
        </xdr:cNvPicPr>
      </xdr:nvPicPr>
      <xdr:blipFill rotWithShape="1"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713196" y="79109048"/>
          <a:ext cx="1965510" cy="1837616"/>
        </a:xfrm>
        <a:prstGeom prst="rect">
          <a:avLst/>
        </a:prstGeom>
      </xdr:spPr>
    </xdr:pic>
    <xdr:clientData/>
  </xdr:twoCellAnchor>
  <xdr:twoCellAnchor editAs="oneCell">
    <xdr:from>
      <xdr:col>10</xdr:col>
      <xdr:colOff>24656</xdr:colOff>
      <xdr:row>349</xdr:row>
      <xdr:rowOff>13447</xdr:rowOff>
    </xdr:from>
    <xdr:to>
      <xdr:col>11</xdr:col>
      <xdr:colOff>880785</xdr:colOff>
      <xdr:row>358</xdr:row>
      <xdr:rowOff>136563</xdr:rowOff>
    </xdr:to>
    <xdr:pic>
      <xdr:nvPicPr>
        <xdr:cNvPr id="50" name="Picture 49"/>
        <xdr:cNvPicPr>
          <a:picLocks noChangeAspect="1"/>
        </xdr:cNvPicPr>
      </xdr:nvPicPr>
      <xdr:blipFill rotWithShape="1"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753538" y="81401771"/>
          <a:ext cx="1965510" cy="18376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62"/>
  <sheetViews>
    <sheetView tabSelected="1" zoomScale="70" zoomScaleNormal="70" workbookViewId="0">
      <selection activeCell="X2" sqref="X2"/>
    </sheetView>
  </sheetViews>
  <sheetFormatPr defaultRowHeight="15" x14ac:dyDescent="0.25"/>
  <cols>
    <col min="1" max="1" width="20.7109375" style="1" customWidth="1"/>
    <col min="2" max="2" width="6.7109375" style="1" hidden="1" customWidth="1"/>
    <col min="3" max="3" width="7.85546875" style="1" customWidth="1"/>
    <col min="4" max="4" width="10.28515625" style="1" customWidth="1"/>
    <col min="5" max="5" width="11.42578125" style="1" customWidth="1"/>
    <col min="6" max="10" width="6.140625" style="1" customWidth="1"/>
    <col min="11" max="13" width="16.7109375" style="1" customWidth="1"/>
    <col min="14" max="14" width="9.140625" style="1"/>
    <col min="15" max="15" width="8.85546875" style="1" customWidth="1"/>
    <col min="16" max="16" width="3.7109375" style="1" customWidth="1"/>
    <col min="17" max="21" width="9.140625" style="1" hidden="1" customWidth="1"/>
    <col min="22" max="16384" width="9.140625" style="1"/>
  </cols>
  <sheetData>
    <row r="1" spans="1:26" ht="50.25" customHeight="1" x14ac:dyDescent="0.25">
      <c r="A1" s="14"/>
      <c r="B1" s="15"/>
      <c r="C1" s="15"/>
      <c r="D1" s="15"/>
      <c r="E1" s="15"/>
      <c r="F1" s="15"/>
      <c r="G1" s="16"/>
      <c r="H1" s="16"/>
      <c r="I1" s="16"/>
      <c r="J1" s="16"/>
      <c r="K1" s="16"/>
      <c r="L1" s="16"/>
      <c r="M1" s="16"/>
      <c r="N1" s="16"/>
      <c r="O1" s="16"/>
      <c r="P1" s="17"/>
      <c r="Q1" s="18"/>
      <c r="R1" s="19"/>
      <c r="S1" s="20"/>
      <c r="T1" s="20"/>
      <c r="U1" s="19"/>
      <c r="V1" s="21"/>
      <c r="W1" s="21"/>
      <c r="X1" s="22"/>
      <c r="Y1" s="22"/>
      <c r="Z1" s="22"/>
    </row>
    <row r="2" spans="1:26" ht="60" customHeight="1" x14ac:dyDescent="0.45">
      <c r="A2" s="120" t="s">
        <v>136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1"/>
      <c r="Q2" s="23"/>
      <c r="R2" s="19"/>
      <c r="S2" s="20" t="s">
        <v>64</v>
      </c>
      <c r="T2" s="20" t="s">
        <v>65</v>
      </c>
      <c r="U2" s="19" t="s">
        <v>66</v>
      </c>
      <c r="V2" s="21"/>
      <c r="W2" s="21"/>
      <c r="X2" s="22"/>
      <c r="Y2" s="22"/>
      <c r="Z2" s="22"/>
    </row>
    <row r="3" spans="1:26" ht="12" customHeight="1" x14ac:dyDescent="0.25">
      <c r="A3" s="24">
        <v>45936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6"/>
      <c r="Q3" s="27"/>
      <c r="R3" s="19"/>
      <c r="S3" s="28">
        <f>SUM(S4:S194)+S3013</f>
        <v>0</v>
      </c>
      <c r="T3" s="28">
        <f>SUM(T4:T194)+T3013</f>
        <v>0</v>
      </c>
      <c r="U3" s="28">
        <f>SUM(U4:U194)+U3013</f>
        <v>0</v>
      </c>
      <c r="V3" s="22"/>
      <c r="W3" s="22"/>
      <c r="X3" s="22"/>
      <c r="Y3" s="22"/>
      <c r="Z3" s="22"/>
    </row>
    <row r="4" spans="1:26" ht="25.5" x14ac:dyDescent="0.25">
      <c r="A4" s="29" t="s">
        <v>67</v>
      </c>
      <c r="B4" s="30" t="s">
        <v>68</v>
      </c>
      <c r="C4" s="31" t="s">
        <v>137</v>
      </c>
      <c r="D4" s="31" t="s">
        <v>138</v>
      </c>
      <c r="E4" s="32"/>
      <c r="F4" s="32"/>
      <c r="G4" s="32"/>
      <c r="H4" s="122" t="s">
        <v>69</v>
      </c>
      <c r="I4" s="122"/>
      <c r="J4" s="122"/>
      <c r="K4" s="138">
        <f>U3</f>
        <v>0</v>
      </c>
      <c r="L4" s="138"/>
      <c r="M4" s="33" t="s">
        <v>70</v>
      </c>
      <c r="N4" s="34">
        <f>S3</f>
        <v>0</v>
      </c>
      <c r="O4" s="33" t="s">
        <v>71</v>
      </c>
      <c r="P4" s="35">
        <f>T3</f>
        <v>0</v>
      </c>
      <c r="Q4" s="36"/>
      <c r="R4" s="19"/>
      <c r="S4" s="37"/>
      <c r="T4" s="37"/>
      <c r="U4" s="37"/>
      <c r="V4" s="22"/>
      <c r="W4" s="22"/>
      <c r="X4" s="22"/>
      <c r="Y4" s="22"/>
      <c r="Z4" s="22"/>
    </row>
    <row r="5" spans="1:26" ht="36" x14ac:dyDescent="0.25">
      <c r="A5" s="75" t="s">
        <v>134</v>
      </c>
      <c r="B5" s="51"/>
      <c r="C5" s="128"/>
      <c r="D5" s="129"/>
      <c r="E5" s="76"/>
      <c r="F5" s="110" t="s">
        <v>72</v>
      </c>
      <c r="G5" s="111"/>
      <c r="H5" s="111"/>
      <c r="I5" s="111"/>
      <c r="J5" s="111"/>
      <c r="K5" s="111"/>
      <c r="L5" s="111"/>
      <c r="M5" s="111"/>
      <c r="N5" s="51"/>
      <c r="O5" s="51"/>
      <c r="P5" s="52"/>
    </row>
    <row r="6" spans="1:26" ht="17.25" x14ac:dyDescent="0.3">
      <c r="A6" s="53"/>
      <c r="B6" s="54"/>
      <c r="C6" s="112" t="s">
        <v>1</v>
      </c>
      <c r="D6" s="113"/>
      <c r="E6" s="77" t="s">
        <v>73</v>
      </c>
      <c r="F6" s="54"/>
      <c r="G6" s="54"/>
      <c r="H6" s="54"/>
      <c r="I6" s="54"/>
      <c r="J6" s="54"/>
      <c r="K6" s="55" t="s">
        <v>3</v>
      </c>
      <c r="L6" s="137">
        <f>SUM(U6:U73)</f>
        <v>0</v>
      </c>
      <c r="M6" s="55" t="s">
        <v>4</v>
      </c>
      <c r="N6" s="57">
        <f>SUM(S6:S73)</f>
        <v>0</v>
      </c>
      <c r="O6" s="55" t="s">
        <v>5</v>
      </c>
      <c r="P6" s="58">
        <f>SUM(T6:T73)</f>
        <v>0</v>
      </c>
    </row>
    <row r="7" spans="1:26" x14ac:dyDescent="0.25">
      <c r="A7" s="78" t="s">
        <v>74</v>
      </c>
      <c r="B7" s="78"/>
      <c r="C7" s="79">
        <f>SUM(C8:D13)</f>
        <v>0</v>
      </c>
      <c r="D7" s="103">
        <v>3052.35</v>
      </c>
      <c r="E7" s="80">
        <f>SUM(E8:E13)</f>
        <v>0</v>
      </c>
      <c r="F7" s="7"/>
      <c r="G7" s="7"/>
      <c r="H7" s="7"/>
      <c r="I7" s="7"/>
      <c r="J7" s="7"/>
      <c r="K7" s="7"/>
      <c r="L7" s="7"/>
      <c r="M7" s="7"/>
      <c r="N7" s="7"/>
      <c r="O7" s="7"/>
      <c r="P7" s="12"/>
      <c r="R7" s="8" t="s">
        <v>75</v>
      </c>
      <c r="S7" s="1">
        <f>IF(R7&lt;"20",C7+E7+F7+G7+H7+I7+J7,IF(R7&gt;"59",C7+E7+F7+G7+H7+I7+J7,0))</f>
        <v>0</v>
      </c>
      <c r="T7" s="1">
        <f>IF(R7&gt;"19",IF(R7&lt;"60",C7+E7+F7+G7+H7+I7+J7,0),0)</f>
        <v>0</v>
      </c>
      <c r="U7" s="1">
        <f>(C7+E7+F7+G7+H7+I7+J7)*D7</f>
        <v>0</v>
      </c>
    </row>
    <row r="8" spans="1:26" x14ac:dyDescent="0.25">
      <c r="A8" s="81" t="s">
        <v>53</v>
      </c>
      <c r="B8" s="82"/>
      <c r="C8" s="133"/>
      <c r="D8" s="134"/>
      <c r="E8" s="83"/>
      <c r="P8" s="13"/>
    </row>
    <row r="9" spans="1:26" x14ac:dyDescent="0.25">
      <c r="A9" s="81" t="s">
        <v>54</v>
      </c>
      <c r="B9" s="82"/>
      <c r="C9" s="133"/>
      <c r="D9" s="134"/>
      <c r="E9" s="83"/>
      <c r="P9" s="13"/>
    </row>
    <row r="10" spans="1:26" x14ac:dyDescent="0.25">
      <c r="A10" s="81" t="s">
        <v>55</v>
      </c>
      <c r="B10" s="82"/>
      <c r="C10" s="133"/>
      <c r="D10" s="134"/>
      <c r="E10" s="83"/>
      <c r="P10" s="13"/>
    </row>
    <row r="11" spans="1:26" x14ac:dyDescent="0.25">
      <c r="A11" s="81" t="s">
        <v>56</v>
      </c>
      <c r="B11" s="82"/>
      <c r="C11" s="133"/>
      <c r="D11" s="134"/>
      <c r="E11" s="83"/>
      <c r="P11" s="13"/>
    </row>
    <row r="12" spans="1:26" x14ac:dyDescent="0.25">
      <c r="A12" s="81" t="s">
        <v>57</v>
      </c>
      <c r="B12" s="82"/>
      <c r="C12" s="133"/>
      <c r="D12" s="134"/>
      <c r="E12" s="83"/>
      <c r="P12" s="13"/>
    </row>
    <row r="13" spans="1:26" x14ac:dyDescent="0.25">
      <c r="A13" s="81" t="s">
        <v>58</v>
      </c>
      <c r="B13" s="82"/>
      <c r="C13" s="133"/>
      <c r="D13" s="134"/>
      <c r="E13" s="83"/>
      <c r="P13" s="13"/>
    </row>
    <row r="14" spans="1:26" x14ac:dyDescent="0.25">
      <c r="A14" s="83"/>
      <c r="B14" s="82"/>
      <c r="C14" s="133"/>
      <c r="D14" s="134"/>
      <c r="E14" s="83"/>
      <c r="P14" s="13"/>
    </row>
    <row r="15" spans="1:26" x14ac:dyDescent="0.25">
      <c r="A15" s="83"/>
      <c r="B15" s="84"/>
      <c r="C15" s="135"/>
      <c r="D15" s="135"/>
      <c r="E15" s="83"/>
      <c r="P15" s="13"/>
    </row>
    <row r="16" spans="1:26" x14ac:dyDescent="0.25">
      <c r="A16" s="83"/>
      <c r="B16" s="84"/>
      <c r="C16" s="135"/>
      <c r="D16" s="135"/>
      <c r="E16" s="83"/>
      <c r="P16" s="13"/>
    </row>
    <row r="17" spans="1:21" x14ac:dyDescent="0.25">
      <c r="A17" s="83"/>
      <c r="B17" s="84"/>
      <c r="C17" s="135"/>
      <c r="D17" s="135"/>
      <c r="E17" s="83"/>
      <c r="P17" s="13"/>
    </row>
    <row r="18" spans="1:21" x14ac:dyDescent="0.25">
      <c r="A18" s="83"/>
      <c r="B18" s="84"/>
      <c r="C18" s="135"/>
      <c r="D18" s="135"/>
      <c r="E18" s="83"/>
      <c r="P18" s="13"/>
    </row>
    <row r="19" spans="1:21" x14ac:dyDescent="0.25">
      <c r="A19" s="83"/>
      <c r="B19" s="84"/>
      <c r="C19" s="135"/>
      <c r="D19" s="135"/>
      <c r="E19" s="83"/>
      <c r="P19" s="13"/>
    </row>
    <row r="20" spans="1:21" x14ac:dyDescent="0.25">
      <c r="A20" s="83"/>
      <c r="B20" s="84"/>
      <c r="C20" s="135"/>
      <c r="D20" s="135"/>
      <c r="E20" s="83"/>
      <c r="P20" s="13"/>
    </row>
    <row r="21" spans="1:21" x14ac:dyDescent="0.25">
      <c r="A21" s="83"/>
      <c r="B21" s="84"/>
      <c r="C21" s="135"/>
      <c r="D21" s="135"/>
      <c r="E21" s="83"/>
      <c r="P21" s="13"/>
    </row>
    <row r="22" spans="1:21" x14ac:dyDescent="0.25">
      <c r="A22" s="83"/>
      <c r="B22" s="84"/>
      <c r="C22" s="135"/>
      <c r="D22" s="135"/>
      <c r="E22" s="83"/>
      <c r="P22" s="13"/>
    </row>
    <row r="23" spans="1:21" x14ac:dyDescent="0.25">
      <c r="A23" s="83"/>
      <c r="B23" s="84"/>
      <c r="C23" s="135"/>
      <c r="D23" s="135"/>
      <c r="E23" s="83"/>
      <c r="P23" s="13"/>
    </row>
    <row r="24" spans="1:21" x14ac:dyDescent="0.25">
      <c r="A24" s="83"/>
      <c r="B24" s="84"/>
      <c r="C24" s="135"/>
      <c r="D24" s="135"/>
      <c r="E24" s="83"/>
      <c r="P24" s="13"/>
    </row>
    <row r="25" spans="1:21" x14ac:dyDescent="0.25">
      <c r="A25" s="78" t="s">
        <v>76</v>
      </c>
      <c r="B25" s="78"/>
      <c r="C25" s="79">
        <f>SUM(C26:D53)</f>
        <v>0</v>
      </c>
      <c r="D25" s="103">
        <v>3052.35</v>
      </c>
      <c r="E25" s="80">
        <f>SUM(E26:E53)</f>
        <v>0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13"/>
      <c r="R25" s="8" t="s">
        <v>77</v>
      </c>
      <c r="S25" s="1">
        <f>IF(R25&lt;"20",C25+E25+F25+G25+H25+I25+J25,IF(R25&gt;"59",C25+E25+F25+G25+H25+I25+J25,0))</f>
        <v>0</v>
      </c>
      <c r="T25" s="1">
        <f>IF(R25&gt;"19",IF(R25&lt;"60",C25+E25+F25+G25+H25+I25+J25,0),0)</f>
        <v>0</v>
      </c>
      <c r="U25" s="1">
        <f>(C25+E25+F25+G25+H25+I25+J25)*D25</f>
        <v>0</v>
      </c>
    </row>
    <row r="26" spans="1:21" x14ac:dyDescent="0.25">
      <c r="A26" s="81" t="s">
        <v>78</v>
      </c>
      <c r="B26" s="82"/>
      <c r="C26" s="133"/>
      <c r="D26" s="134"/>
      <c r="E26" s="83"/>
      <c r="P26" s="13"/>
    </row>
    <row r="27" spans="1:21" x14ac:dyDescent="0.25">
      <c r="A27" s="81" t="s">
        <v>79</v>
      </c>
      <c r="B27" s="82"/>
      <c r="C27" s="133"/>
      <c r="D27" s="134"/>
      <c r="E27" s="83"/>
      <c r="P27" s="13"/>
    </row>
    <row r="28" spans="1:21" x14ac:dyDescent="0.25">
      <c r="A28" s="81" t="s">
        <v>117</v>
      </c>
      <c r="B28" s="82"/>
      <c r="C28" s="133"/>
      <c r="D28" s="134"/>
      <c r="E28" s="83"/>
      <c r="P28" s="13"/>
    </row>
    <row r="29" spans="1:21" x14ac:dyDescent="0.25">
      <c r="A29" s="81" t="s">
        <v>118</v>
      </c>
      <c r="B29" s="82"/>
      <c r="C29" s="133"/>
      <c r="D29" s="134"/>
      <c r="E29" s="83"/>
      <c r="P29" s="13"/>
    </row>
    <row r="30" spans="1:21" x14ac:dyDescent="0.25">
      <c r="A30" s="81" t="s">
        <v>47</v>
      </c>
      <c r="B30" s="82"/>
      <c r="C30" s="133"/>
      <c r="D30" s="134"/>
      <c r="E30" s="83"/>
      <c r="P30" s="13"/>
    </row>
    <row r="31" spans="1:21" x14ac:dyDescent="0.25">
      <c r="A31" s="81" t="s">
        <v>48</v>
      </c>
      <c r="B31" s="82"/>
      <c r="C31" s="133"/>
      <c r="D31" s="134"/>
      <c r="E31" s="83"/>
      <c r="P31" s="13"/>
    </row>
    <row r="32" spans="1:21" x14ac:dyDescent="0.25">
      <c r="A32" s="81" t="s">
        <v>49</v>
      </c>
      <c r="B32" s="82"/>
      <c r="C32" s="133"/>
      <c r="D32" s="134"/>
      <c r="E32" s="83"/>
      <c r="P32" s="13"/>
    </row>
    <row r="33" spans="1:16" x14ac:dyDescent="0.25">
      <c r="A33" s="81" t="s">
        <v>50</v>
      </c>
      <c r="B33" s="82"/>
      <c r="C33" s="133"/>
      <c r="D33" s="134"/>
      <c r="E33" s="83"/>
      <c r="P33" s="13"/>
    </row>
    <row r="34" spans="1:16" x14ac:dyDescent="0.25">
      <c r="A34" s="81" t="s">
        <v>88</v>
      </c>
      <c r="B34" s="82"/>
      <c r="C34" s="133"/>
      <c r="D34" s="134"/>
      <c r="E34" s="83"/>
      <c r="P34" s="13"/>
    </row>
    <row r="35" spans="1:16" x14ac:dyDescent="0.25">
      <c r="A35" s="81" t="s">
        <v>80</v>
      </c>
      <c r="B35" s="82"/>
      <c r="C35" s="133"/>
      <c r="D35" s="134"/>
      <c r="E35" s="83"/>
      <c r="P35" s="13"/>
    </row>
    <row r="36" spans="1:16" x14ac:dyDescent="0.25">
      <c r="A36" s="81" t="s">
        <v>8</v>
      </c>
      <c r="B36" s="82"/>
      <c r="C36" s="133"/>
      <c r="D36" s="134"/>
      <c r="E36" s="83"/>
      <c r="P36" s="13"/>
    </row>
    <row r="37" spans="1:16" x14ac:dyDescent="0.25">
      <c r="A37" s="81" t="s">
        <v>9</v>
      </c>
      <c r="B37" s="82"/>
      <c r="C37" s="133"/>
      <c r="D37" s="134"/>
      <c r="E37" s="83"/>
      <c r="P37" s="13"/>
    </row>
    <row r="38" spans="1:16" x14ac:dyDescent="0.25">
      <c r="A38" s="81" t="s">
        <v>10</v>
      </c>
      <c r="B38" s="82"/>
      <c r="C38" s="133"/>
      <c r="D38" s="134"/>
      <c r="E38" s="83"/>
      <c r="P38" s="13"/>
    </row>
    <row r="39" spans="1:16" x14ac:dyDescent="0.25">
      <c r="A39" s="81" t="s">
        <v>11</v>
      </c>
      <c r="B39" s="82"/>
      <c r="C39" s="133"/>
      <c r="D39" s="134"/>
      <c r="E39" s="83"/>
      <c r="P39" s="13"/>
    </row>
    <row r="40" spans="1:16" x14ac:dyDescent="0.25">
      <c r="A40" s="81" t="s">
        <v>12</v>
      </c>
      <c r="B40" s="82"/>
      <c r="C40" s="133"/>
      <c r="D40" s="134"/>
      <c r="E40" s="83"/>
      <c r="P40" s="13"/>
    </row>
    <row r="41" spans="1:16" x14ac:dyDescent="0.25">
      <c r="A41" s="81" t="s">
        <v>81</v>
      </c>
      <c r="B41" s="82"/>
      <c r="C41" s="133"/>
      <c r="D41" s="134"/>
      <c r="E41" s="83"/>
      <c r="P41" s="13"/>
    </row>
    <row r="42" spans="1:16" x14ac:dyDescent="0.25">
      <c r="A42" s="81" t="s">
        <v>14</v>
      </c>
      <c r="B42" s="82"/>
      <c r="C42" s="133"/>
      <c r="D42" s="134"/>
      <c r="E42" s="83"/>
      <c r="P42" s="13"/>
    </row>
    <row r="43" spans="1:16" x14ac:dyDescent="0.25">
      <c r="A43" s="81" t="s">
        <v>15</v>
      </c>
      <c r="B43" s="82"/>
      <c r="C43" s="133"/>
      <c r="D43" s="134"/>
      <c r="E43" s="83"/>
      <c r="P43" s="13"/>
    </row>
    <row r="44" spans="1:16" x14ac:dyDescent="0.25">
      <c r="A44" s="81" t="s">
        <v>16</v>
      </c>
      <c r="B44" s="82"/>
      <c r="C44" s="133"/>
      <c r="D44" s="134"/>
      <c r="E44" s="83"/>
      <c r="P44" s="13"/>
    </row>
    <row r="45" spans="1:16" x14ac:dyDescent="0.25">
      <c r="A45" s="81" t="s">
        <v>17</v>
      </c>
      <c r="B45" s="82"/>
      <c r="C45" s="133"/>
      <c r="D45" s="134"/>
      <c r="E45" s="83"/>
      <c r="P45" s="13"/>
    </row>
    <row r="46" spans="1:16" x14ac:dyDescent="0.25">
      <c r="A46" s="81" t="s">
        <v>82</v>
      </c>
      <c r="B46" s="82"/>
      <c r="C46" s="133"/>
      <c r="D46" s="134"/>
      <c r="E46" s="83"/>
      <c r="P46" s="13"/>
    </row>
    <row r="47" spans="1:16" x14ac:dyDescent="0.25">
      <c r="A47" s="81" t="s">
        <v>20</v>
      </c>
      <c r="B47" s="82"/>
      <c r="C47" s="133"/>
      <c r="D47" s="134"/>
      <c r="E47" s="83"/>
      <c r="P47" s="13"/>
    </row>
    <row r="48" spans="1:16" x14ac:dyDescent="0.25">
      <c r="A48" s="81" t="s">
        <v>21</v>
      </c>
      <c r="B48" s="82"/>
      <c r="C48" s="133"/>
      <c r="D48" s="134"/>
      <c r="E48" s="83"/>
      <c r="P48" s="13"/>
    </row>
    <row r="49" spans="1:21" x14ac:dyDescent="0.25">
      <c r="A49" s="81" t="s">
        <v>22</v>
      </c>
      <c r="B49" s="82"/>
      <c r="C49" s="133"/>
      <c r="D49" s="134"/>
      <c r="E49" s="83"/>
      <c r="P49" s="13"/>
    </row>
    <row r="50" spans="1:21" x14ac:dyDescent="0.25">
      <c r="A50" s="81" t="s">
        <v>83</v>
      </c>
      <c r="B50" s="82"/>
      <c r="C50" s="133"/>
      <c r="D50" s="134"/>
      <c r="E50" s="83"/>
      <c r="P50" s="13"/>
    </row>
    <row r="51" spans="1:21" x14ac:dyDescent="0.25">
      <c r="A51" s="81" t="s">
        <v>115</v>
      </c>
      <c r="B51" s="82"/>
      <c r="C51" s="133"/>
      <c r="D51" s="134"/>
      <c r="E51" s="83"/>
      <c r="P51" s="13"/>
    </row>
    <row r="52" spans="1:21" x14ac:dyDescent="0.25">
      <c r="A52" s="81" t="s">
        <v>26</v>
      </c>
      <c r="B52" s="82"/>
      <c r="C52" s="133"/>
      <c r="D52" s="134"/>
      <c r="E52" s="83"/>
      <c r="P52" s="13"/>
    </row>
    <row r="53" spans="1:21" x14ac:dyDescent="0.25">
      <c r="A53" s="81" t="s">
        <v>131</v>
      </c>
      <c r="B53" s="82"/>
      <c r="C53" s="133"/>
      <c r="D53" s="134"/>
      <c r="E53" s="83"/>
      <c r="P53" s="13"/>
    </row>
    <row r="54" spans="1:21" x14ac:dyDescent="0.25">
      <c r="A54" s="83"/>
      <c r="B54" s="82"/>
      <c r="C54" s="133"/>
      <c r="D54" s="134"/>
      <c r="E54" s="83"/>
      <c r="P54" s="13"/>
    </row>
    <row r="55" spans="1:21" x14ac:dyDescent="0.25">
      <c r="A55" s="78" t="s">
        <v>84</v>
      </c>
      <c r="B55" s="78"/>
      <c r="C55" s="79">
        <f>SUM(C56:D60)</f>
        <v>0</v>
      </c>
      <c r="D55" s="103">
        <v>1526.175</v>
      </c>
      <c r="E55" s="80">
        <f>SUM(E56:E60)</f>
        <v>0</v>
      </c>
      <c r="F55" s="7"/>
      <c r="G55" s="7"/>
      <c r="H55" s="7"/>
      <c r="I55" s="7"/>
      <c r="J55" s="7"/>
      <c r="K55" s="7"/>
      <c r="L55" s="7"/>
      <c r="M55" s="7"/>
      <c r="N55" s="7"/>
      <c r="O55" s="7"/>
      <c r="P55" s="13"/>
      <c r="R55" s="8" t="s">
        <v>60</v>
      </c>
      <c r="S55" s="1">
        <f>IF(R55&lt;"20",C55+E55+F55+G55+H55+I55+J55,IF(R55&gt;"59",C55+E55+F55+G55+H55+I55+J55,0))</f>
        <v>0</v>
      </c>
      <c r="T55" s="1">
        <f>IF(R55&gt;"19",IF(R55&lt;"60",C55+E55+F55+G55+H55+I55+J55,0),0)</f>
        <v>0</v>
      </c>
      <c r="U55" s="1">
        <f>(C55+E55+F55+G55+H55+I55+J55)*D55</f>
        <v>0</v>
      </c>
    </row>
    <row r="56" spans="1:21" x14ac:dyDescent="0.25">
      <c r="A56" s="81" t="s">
        <v>53</v>
      </c>
      <c r="B56" s="82"/>
      <c r="C56" s="133"/>
      <c r="D56" s="134"/>
      <c r="E56" s="83"/>
      <c r="P56" s="13"/>
    </row>
    <row r="57" spans="1:21" x14ac:dyDescent="0.25">
      <c r="A57" s="81" t="s">
        <v>54</v>
      </c>
      <c r="B57" s="82"/>
      <c r="C57" s="133"/>
      <c r="D57" s="134"/>
      <c r="E57" s="83"/>
      <c r="P57" s="13"/>
    </row>
    <row r="58" spans="1:21" x14ac:dyDescent="0.25">
      <c r="A58" s="81" t="s">
        <v>55</v>
      </c>
      <c r="B58" s="82"/>
      <c r="C58" s="133"/>
      <c r="D58" s="134"/>
      <c r="E58" s="83"/>
      <c r="P58" s="13"/>
    </row>
    <row r="59" spans="1:21" x14ac:dyDescent="0.25">
      <c r="A59" s="81" t="s">
        <v>56</v>
      </c>
      <c r="B59" s="82"/>
      <c r="C59" s="133"/>
      <c r="D59" s="134"/>
      <c r="E59" s="83"/>
      <c r="P59" s="13"/>
    </row>
    <row r="60" spans="1:21" x14ac:dyDescent="0.25">
      <c r="A60" s="81" t="s">
        <v>57</v>
      </c>
      <c r="B60" s="82"/>
      <c r="C60" s="133"/>
      <c r="D60" s="134"/>
      <c r="E60" s="83"/>
      <c r="P60" s="13"/>
    </row>
    <row r="61" spans="1:21" x14ac:dyDescent="0.25">
      <c r="A61" s="83"/>
      <c r="B61" s="82"/>
      <c r="C61" s="133"/>
      <c r="D61" s="134"/>
      <c r="E61" s="83"/>
      <c r="P61" s="13"/>
    </row>
    <row r="62" spans="1:21" x14ac:dyDescent="0.25">
      <c r="A62" s="83"/>
      <c r="B62" s="84"/>
      <c r="C62" s="135"/>
      <c r="D62" s="135"/>
      <c r="E62" s="83"/>
      <c r="P62" s="13"/>
    </row>
    <row r="63" spans="1:21" x14ac:dyDescent="0.25">
      <c r="A63" s="83"/>
      <c r="B63" s="84"/>
      <c r="C63" s="135"/>
      <c r="D63" s="135"/>
      <c r="E63" s="83"/>
      <c r="P63" s="13"/>
    </row>
    <row r="64" spans="1:21" x14ac:dyDescent="0.25">
      <c r="A64" s="83"/>
      <c r="B64" s="84"/>
      <c r="C64" s="135"/>
      <c r="D64" s="135"/>
      <c r="E64" s="83"/>
      <c r="P64" s="13"/>
    </row>
    <row r="65" spans="1:21" x14ac:dyDescent="0.25">
      <c r="A65" s="83"/>
      <c r="B65" s="84"/>
      <c r="C65" s="135"/>
      <c r="D65" s="135"/>
      <c r="E65" s="83"/>
      <c r="P65" s="13"/>
    </row>
    <row r="66" spans="1:21" x14ac:dyDescent="0.25">
      <c r="A66" s="83"/>
      <c r="B66" s="84"/>
      <c r="C66" s="135"/>
      <c r="D66" s="135"/>
      <c r="E66" s="83"/>
      <c r="P66" s="13"/>
    </row>
    <row r="67" spans="1:21" x14ac:dyDescent="0.25">
      <c r="A67" s="78" t="s">
        <v>85</v>
      </c>
      <c r="B67" s="78"/>
      <c r="C67" s="79">
        <f>SUM(C68:D73)</f>
        <v>0</v>
      </c>
      <c r="D67" s="103">
        <v>1526.175</v>
      </c>
      <c r="E67" s="80">
        <f>SUM(E68:E73)</f>
        <v>0</v>
      </c>
      <c r="F67" s="7"/>
      <c r="G67" s="7"/>
      <c r="H67" s="7"/>
      <c r="I67" s="7"/>
      <c r="J67" s="7"/>
      <c r="K67" s="7"/>
      <c r="L67" s="7"/>
      <c r="M67" s="7"/>
      <c r="N67" s="7"/>
      <c r="O67" s="7"/>
      <c r="P67" s="13"/>
      <c r="R67" s="8" t="s">
        <v>55</v>
      </c>
      <c r="S67" s="1">
        <f>IF(R67&lt;"20",C67+E67+F67+G67+H67+I67+J67,IF(R67&gt;"59",C67+E67+F67+G67+H67+I67+J67,0))</f>
        <v>0</v>
      </c>
      <c r="T67" s="1">
        <f>IF(R67&gt;"19",IF(R67&lt;"60",C67+E67+F67+G67+H67+I67+J67,0),0)</f>
        <v>0</v>
      </c>
      <c r="U67" s="1">
        <f>(C67+E67+F67+G67+H67+I67+J67)*D67</f>
        <v>0</v>
      </c>
    </row>
    <row r="68" spans="1:21" x14ac:dyDescent="0.25">
      <c r="A68" s="81" t="s">
        <v>53</v>
      </c>
      <c r="B68" s="82"/>
      <c r="C68" s="133"/>
      <c r="D68" s="134"/>
      <c r="E68" s="83"/>
      <c r="P68" s="13"/>
    </row>
    <row r="69" spans="1:21" x14ac:dyDescent="0.25">
      <c r="A69" s="81" t="s">
        <v>54</v>
      </c>
      <c r="B69" s="82"/>
      <c r="C69" s="133"/>
      <c r="D69" s="134"/>
      <c r="E69" s="83"/>
      <c r="P69" s="13"/>
    </row>
    <row r="70" spans="1:21" x14ac:dyDescent="0.25">
      <c r="A70" s="81" t="s">
        <v>55</v>
      </c>
      <c r="B70" s="82"/>
      <c r="C70" s="133"/>
      <c r="D70" s="134"/>
      <c r="E70" s="83"/>
      <c r="P70" s="13"/>
    </row>
    <row r="71" spans="1:21" x14ac:dyDescent="0.25">
      <c r="A71" s="81" t="s">
        <v>56</v>
      </c>
      <c r="B71" s="82"/>
      <c r="C71" s="133"/>
      <c r="D71" s="134"/>
      <c r="E71" s="83"/>
      <c r="P71" s="13"/>
    </row>
    <row r="72" spans="1:21" x14ac:dyDescent="0.25">
      <c r="A72" s="81" t="s">
        <v>57</v>
      </c>
      <c r="B72" s="82"/>
      <c r="C72" s="133"/>
      <c r="D72" s="134"/>
      <c r="E72" s="83"/>
      <c r="P72" s="13"/>
    </row>
    <row r="73" spans="1:21" x14ac:dyDescent="0.25">
      <c r="A73" s="81" t="s">
        <v>58</v>
      </c>
      <c r="B73" s="82"/>
      <c r="C73" s="133"/>
      <c r="D73" s="134"/>
      <c r="E73" s="83"/>
      <c r="P73" s="13"/>
    </row>
    <row r="74" spans="1:21" x14ac:dyDescent="0.25">
      <c r="A74" s="83"/>
      <c r="B74" s="82"/>
      <c r="C74" s="133"/>
      <c r="D74" s="134"/>
      <c r="E74" s="83"/>
      <c r="P74" s="13"/>
    </row>
    <row r="75" spans="1:21" x14ac:dyDescent="0.25">
      <c r="A75" s="83"/>
      <c r="B75" s="84"/>
      <c r="C75" s="135"/>
      <c r="D75" s="135"/>
      <c r="E75" s="83"/>
      <c r="P75" s="13"/>
    </row>
    <row r="76" spans="1:21" x14ac:dyDescent="0.25">
      <c r="A76" s="83"/>
      <c r="B76" s="84"/>
      <c r="C76" s="135"/>
      <c r="D76" s="135"/>
      <c r="E76" s="83"/>
      <c r="P76" s="13"/>
    </row>
    <row r="77" spans="1:21" x14ac:dyDescent="0.25">
      <c r="A77" s="83"/>
      <c r="B77" s="84"/>
      <c r="C77" s="135"/>
      <c r="D77" s="135"/>
      <c r="E77" s="83"/>
      <c r="P77" s="13"/>
    </row>
    <row r="78" spans="1:21" x14ac:dyDescent="0.25">
      <c r="A78" s="85"/>
      <c r="B78" s="86"/>
      <c r="C78" s="136"/>
      <c r="D78" s="136"/>
      <c r="E78" s="85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8"/>
    </row>
    <row r="79" spans="1:21" ht="36" x14ac:dyDescent="0.25">
      <c r="A79" s="89" t="s">
        <v>135</v>
      </c>
      <c r="B79" s="51"/>
      <c r="C79" s="108"/>
      <c r="D79" s="109"/>
      <c r="E79" s="90"/>
      <c r="F79" s="110" t="s">
        <v>0</v>
      </c>
      <c r="G79" s="111"/>
      <c r="H79" s="111"/>
      <c r="I79" s="111"/>
      <c r="J79" s="111"/>
      <c r="K79" s="111"/>
      <c r="L79" s="111"/>
      <c r="M79" s="111"/>
      <c r="N79" s="51"/>
      <c r="O79" s="51"/>
      <c r="P79" s="52"/>
    </row>
    <row r="80" spans="1:21" ht="17.25" x14ac:dyDescent="0.3">
      <c r="A80" s="53"/>
      <c r="B80" s="54"/>
      <c r="C80" s="112" t="s">
        <v>132</v>
      </c>
      <c r="D80" s="113"/>
      <c r="E80" s="91" t="s">
        <v>2</v>
      </c>
      <c r="F80" s="54"/>
      <c r="G80" s="54"/>
      <c r="H80" s="54"/>
      <c r="I80" s="54"/>
      <c r="J80" s="54"/>
      <c r="K80" s="55" t="s">
        <v>3</v>
      </c>
      <c r="L80" s="56">
        <f>SUM(U80:U166)</f>
        <v>0</v>
      </c>
      <c r="M80" s="55" t="s">
        <v>4</v>
      </c>
      <c r="N80" s="57">
        <f>SUM(S80:S166)</f>
        <v>0</v>
      </c>
      <c r="O80" s="55" t="s">
        <v>5</v>
      </c>
      <c r="P80" s="58">
        <f>SUM(T80:T166)</f>
        <v>0</v>
      </c>
    </row>
    <row r="81" spans="1:21" x14ac:dyDescent="0.25">
      <c r="A81" s="92" t="s">
        <v>6</v>
      </c>
      <c r="B81" s="92"/>
      <c r="C81" s="93">
        <f>SUM(C82:D116)</f>
        <v>0</v>
      </c>
      <c r="D81" s="103">
        <v>3411.45</v>
      </c>
      <c r="E81" s="94">
        <f>SUM(E82:E116)</f>
        <v>0</v>
      </c>
      <c r="F81" s="7"/>
      <c r="G81" s="7"/>
      <c r="H81" s="7"/>
      <c r="I81" s="7"/>
      <c r="J81" s="7"/>
      <c r="K81" s="7"/>
      <c r="L81" s="7"/>
      <c r="M81" s="7"/>
      <c r="N81" s="7"/>
      <c r="O81" s="7"/>
      <c r="P81" s="12"/>
      <c r="R81" s="8" t="s">
        <v>7</v>
      </c>
      <c r="S81" s="1">
        <f>IF(R81&lt;"20",C81+E81+F81+G81+H81+I81+J81,IF(R81&gt;"59",C81+E81+F81+G81+H81+I81+J81,0))</f>
        <v>0</v>
      </c>
      <c r="T81" s="1">
        <f>IF(R81&gt;"19",IF(R81&lt;"60",C81+E81+F81+G81+H81+I81+J81,0),0)</f>
        <v>0</v>
      </c>
      <c r="U81" s="1">
        <f>(C81+E81+F81+G81+H81+I81+J81)*D81</f>
        <v>0</v>
      </c>
    </row>
    <row r="82" spans="1:21" x14ac:dyDescent="0.25">
      <c r="A82" s="95" t="s">
        <v>8</v>
      </c>
      <c r="B82" s="96"/>
      <c r="C82" s="104"/>
      <c r="D82" s="105"/>
      <c r="E82" s="97"/>
      <c r="P82" s="13"/>
    </row>
    <row r="83" spans="1:21" x14ac:dyDescent="0.25">
      <c r="A83" s="95" t="s">
        <v>9</v>
      </c>
      <c r="B83" s="96"/>
      <c r="C83" s="104"/>
      <c r="D83" s="105"/>
      <c r="E83" s="97"/>
      <c r="P83" s="13"/>
    </row>
    <row r="84" spans="1:21" x14ac:dyDescent="0.25">
      <c r="A84" s="95" t="s">
        <v>10</v>
      </c>
      <c r="B84" s="96"/>
      <c r="C84" s="104"/>
      <c r="D84" s="105"/>
      <c r="E84" s="97"/>
      <c r="P84" s="13"/>
    </row>
    <row r="85" spans="1:21" x14ac:dyDescent="0.25">
      <c r="A85" s="95" t="s">
        <v>11</v>
      </c>
      <c r="B85" s="96"/>
      <c r="C85" s="104"/>
      <c r="D85" s="105"/>
      <c r="E85" s="97"/>
      <c r="P85" s="13"/>
    </row>
    <row r="86" spans="1:21" x14ac:dyDescent="0.25">
      <c r="A86" s="95" t="s">
        <v>12</v>
      </c>
      <c r="B86" s="96"/>
      <c r="C86" s="104"/>
      <c r="D86" s="105"/>
      <c r="E86" s="97"/>
      <c r="P86" s="13"/>
    </row>
    <row r="87" spans="1:21" x14ac:dyDescent="0.25">
      <c r="A87" s="95" t="s">
        <v>13</v>
      </c>
      <c r="B87" s="96"/>
      <c r="C87" s="104"/>
      <c r="D87" s="105"/>
      <c r="E87" s="97"/>
      <c r="P87" s="13"/>
    </row>
    <row r="88" spans="1:21" x14ac:dyDescent="0.25">
      <c r="A88" s="95" t="s">
        <v>15</v>
      </c>
      <c r="B88" s="96"/>
      <c r="C88" s="104"/>
      <c r="D88" s="105"/>
      <c r="E88" s="97"/>
      <c r="P88" s="13"/>
    </row>
    <row r="89" spans="1:21" x14ac:dyDescent="0.25">
      <c r="A89" s="95" t="s">
        <v>16</v>
      </c>
      <c r="B89" s="96"/>
      <c r="C89" s="104"/>
      <c r="D89" s="105"/>
      <c r="E89" s="97"/>
      <c r="P89" s="13"/>
    </row>
    <row r="90" spans="1:21" x14ac:dyDescent="0.25">
      <c r="A90" s="95" t="s">
        <v>17</v>
      </c>
      <c r="B90" s="96"/>
      <c r="C90" s="104"/>
      <c r="D90" s="105"/>
      <c r="E90" s="97"/>
      <c r="P90" s="13"/>
    </row>
    <row r="91" spans="1:21" x14ac:dyDescent="0.25">
      <c r="A91" s="95" t="s">
        <v>18</v>
      </c>
      <c r="B91" s="96"/>
      <c r="C91" s="104"/>
      <c r="D91" s="105"/>
      <c r="E91" s="97"/>
      <c r="P91" s="13"/>
    </row>
    <row r="92" spans="1:21" x14ac:dyDescent="0.25">
      <c r="A92" s="95" t="s">
        <v>19</v>
      </c>
      <c r="B92" s="96"/>
      <c r="C92" s="104"/>
      <c r="D92" s="105"/>
      <c r="E92" s="97"/>
      <c r="P92" s="13"/>
    </row>
    <row r="93" spans="1:21" x14ac:dyDescent="0.25">
      <c r="A93" s="95" t="s">
        <v>21</v>
      </c>
      <c r="B93" s="96"/>
      <c r="C93" s="104"/>
      <c r="D93" s="105"/>
      <c r="E93" s="97"/>
      <c r="P93" s="13"/>
    </row>
    <row r="94" spans="1:21" x14ac:dyDescent="0.25">
      <c r="A94" s="95" t="s">
        <v>22</v>
      </c>
      <c r="B94" s="96"/>
      <c r="C94" s="104"/>
      <c r="D94" s="105"/>
      <c r="E94" s="97"/>
      <c r="P94" s="13"/>
    </row>
    <row r="95" spans="1:21" x14ac:dyDescent="0.25">
      <c r="A95" s="95" t="s">
        <v>23</v>
      </c>
      <c r="B95" s="96"/>
      <c r="C95" s="104"/>
      <c r="D95" s="105"/>
      <c r="E95" s="97"/>
      <c r="P95" s="13"/>
    </row>
    <row r="96" spans="1:21" x14ac:dyDescent="0.25">
      <c r="A96" s="95" t="s">
        <v>24</v>
      </c>
      <c r="B96" s="96"/>
      <c r="C96" s="104"/>
      <c r="D96" s="105"/>
      <c r="E96" s="97"/>
      <c r="P96" s="13"/>
    </row>
    <row r="97" spans="1:16" x14ac:dyDescent="0.25">
      <c r="A97" s="95" t="s">
        <v>25</v>
      </c>
      <c r="B97" s="96"/>
      <c r="C97" s="104"/>
      <c r="D97" s="105"/>
      <c r="E97" s="97"/>
      <c r="P97" s="13"/>
    </row>
    <row r="98" spans="1:16" x14ac:dyDescent="0.25">
      <c r="A98" s="95" t="s">
        <v>26</v>
      </c>
      <c r="B98" s="96"/>
      <c r="C98" s="104"/>
      <c r="D98" s="105"/>
      <c r="E98" s="97"/>
      <c r="P98" s="13"/>
    </row>
    <row r="99" spans="1:16" x14ac:dyDescent="0.25">
      <c r="A99" s="95" t="s">
        <v>27</v>
      </c>
      <c r="B99" s="96"/>
      <c r="C99" s="104"/>
      <c r="D99" s="105"/>
      <c r="E99" s="97"/>
      <c r="P99" s="13"/>
    </row>
    <row r="100" spans="1:16" x14ac:dyDescent="0.25">
      <c r="A100" s="95" t="s">
        <v>28</v>
      </c>
      <c r="B100" s="96"/>
      <c r="C100" s="104"/>
      <c r="D100" s="105"/>
      <c r="E100" s="97"/>
      <c r="P100" s="13"/>
    </row>
    <row r="101" spans="1:16" x14ac:dyDescent="0.25">
      <c r="A101" s="95" t="s">
        <v>29</v>
      </c>
      <c r="B101" s="96"/>
      <c r="C101" s="104"/>
      <c r="D101" s="105"/>
      <c r="E101" s="97"/>
      <c r="P101" s="13"/>
    </row>
    <row r="102" spans="1:16" x14ac:dyDescent="0.25">
      <c r="A102" s="95" t="s">
        <v>30</v>
      </c>
      <c r="B102" s="96"/>
      <c r="C102" s="104"/>
      <c r="D102" s="105"/>
      <c r="E102" s="97"/>
      <c r="P102" s="13"/>
    </row>
    <row r="103" spans="1:16" x14ac:dyDescent="0.25">
      <c r="A103" s="95" t="s">
        <v>31</v>
      </c>
      <c r="B103" s="96"/>
      <c r="C103" s="104"/>
      <c r="D103" s="105"/>
      <c r="E103" s="97"/>
      <c r="P103" s="13"/>
    </row>
    <row r="104" spans="1:16" x14ac:dyDescent="0.25">
      <c r="A104" s="95" t="s">
        <v>32</v>
      </c>
      <c r="B104" s="96"/>
      <c r="C104" s="104"/>
      <c r="D104" s="105"/>
      <c r="E104" s="97"/>
      <c r="P104" s="13"/>
    </row>
    <row r="105" spans="1:16" x14ac:dyDescent="0.25">
      <c r="A105" s="95" t="s">
        <v>33</v>
      </c>
      <c r="B105" s="96"/>
      <c r="C105" s="104"/>
      <c r="D105" s="105"/>
      <c r="E105" s="97"/>
      <c r="P105" s="13"/>
    </row>
    <row r="106" spans="1:16" x14ac:dyDescent="0.25">
      <c r="A106" s="95" t="s">
        <v>34</v>
      </c>
      <c r="B106" s="96"/>
      <c r="C106" s="104"/>
      <c r="D106" s="105"/>
      <c r="E106" s="97"/>
      <c r="P106" s="13"/>
    </row>
    <row r="107" spans="1:16" x14ac:dyDescent="0.25">
      <c r="A107" s="95" t="s">
        <v>35</v>
      </c>
      <c r="B107" s="96"/>
      <c r="C107" s="104"/>
      <c r="D107" s="105"/>
      <c r="E107" s="97"/>
      <c r="P107" s="13"/>
    </row>
    <row r="108" spans="1:16" x14ac:dyDescent="0.25">
      <c r="A108" s="95" t="s">
        <v>36</v>
      </c>
      <c r="B108" s="96"/>
      <c r="C108" s="104"/>
      <c r="D108" s="105"/>
      <c r="E108" s="97"/>
      <c r="P108" s="13"/>
    </row>
    <row r="109" spans="1:16" x14ac:dyDescent="0.25">
      <c r="A109" s="95" t="s">
        <v>37</v>
      </c>
      <c r="B109" s="96"/>
      <c r="C109" s="104"/>
      <c r="D109" s="105"/>
      <c r="E109" s="97"/>
      <c r="P109" s="13"/>
    </row>
    <row r="110" spans="1:16" x14ac:dyDescent="0.25">
      <c r="A110" s="95" t="s">
        <v>38</v>
      </c>
      <c r="B110" s="96"/>
      <c r="C110" s="104"/>
      <c r="D110" s="105"/>
      <c r="E110" s="97"/>
      <c r="P110" s="13"/>
    </row>
    <row r="111" spans="1:16" x14ac:dyDescent="0.25">
      <c r="A111" s="95" t="s">
        <v>39</v>
      </c>
      <c r="B111" s="96"/>
      <c r="C111" s="104"/>
      <c r="D111" s="105"/>
      <c r="E111" s="97"/>
      <c r="P111" s="13"/>
    </row>
    <row r="112" spans="1:16" x14ac:dyDescent="0.25">
      <c r="A112" s="95" t="s">
        <v>40</v>
      </c>
      <c r="B112" s="96"/>
      <c r="C112" s="104"/>
      <c r="D112" s="105"/>
      <c r="E112" s="97"/>
      <c r="P112" s="13"/>
    </row>
    <row r="113" spans="1:21" x14ac:dyDescent="0.25">
      <c r="A113" s="95" t="s">
        <v>41</v>
      </c>
      <c r="B113" s="96"/>
      <c r="C113" s="104"/>
      <c r="D113" s="105"/>
      <c r="E113" s="97"/>
      <c r="P113" s="13"/>
    </row>
    <row r="114" spans="1:21" x14ac:dyDescent="0.25">
      <c r="A114" s="95" t="s">
        <v>42</v>
      </c>
      <c r="B114" s="96"/>
      <c r="C114" s="104"/>
      <c r="D114" s="105"/>
      <c r="E114" s="97"/>
      <c r="P114" s="13"/>
    </row>
    <row r="115" spans="1:21" x14ac:dyDescent="0.25">
      <c r="A115" s="95" t="s">
        <v>43</v>
      </c>
      <c r="B115" s="96"/>
      <c r="C115" s="104"/>
      <c r="D115" s="105"/>
      <c r="E115" s="97"/>
      <c r="P115" s="13"/>
    </row>
    <row r="116" spans="1:21" x14ac:dyDescent="0.25">
      <c r="A116" s="95" t="s">
        <v>44</v>
      </c>
      <c r="B116" s="96"/>
      <c r="C116" s="104"/>
      <c r="D116" s="105"/>
      <c r="E116" s="97"/>
      <c r="P116" s="13"/>
    </row>
    <row r="117" spans="1:21" x14ac:dyDescent="0.25">
      <c r="A117" s="97"/>
      <c r="B117" s="96"/>
      <c r="C117" s="104"/>
      <c r="D117" s="105"/>
      <c r="E117" s="97"/>
      <c r="P117" s="13"/>
    </row>
    <row r="118" spans="1:21" x14ac:dyDescent="0.25">
      <c r="A118" s="92" t="s">
        <v>45</v>
      </c>
      <c r="B118" s="92"/>
      <c r="C118" s="93">
        <f>SUM(C119:D129)</f>
        <v>0</v>
      </c>
      <c r="D118" s="103">
        <v>3411.45</v>
      </c>
      <c r="E118" s="94">
        <f>SUM(E119:E129)</f>
        <v>0</v>
      </c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13"/>
      <c r="R118" s="8" t="s">
        <v>46</v>
      </c>
      <c r="S118" s="1">
        <f>IF(R118&lt;"20",C118+E118+F118+G118+H118+I118+J118,IF(R118&gt;"59",C118+E118+F118+G118+H118+I118+J118,0))</f>
        <v>0</v>
      </c>
      <c r="T118" s="1">
        <f>IF(R118&gt;"19",IF(R118&lt;"60",C118+E118+F118+G118+H118+I118+J118,0),0)</f>
        <v>0</v>
      </c>
      <c r="U118" s="1">
        <f>(C118+E118+F118+G118+H118+I118+J118)*D118</f>
        <v>0</v>
      </c>
    </row>
    <row r="119" spans="1:21" x14ac:dyDescent="0.25">
      <c r="A119" s="95" t="s">
        <v>8</v>
      </c>
      <c r="B119" s="96"/>
      <c r="C119" s="104"/>
      <c r="D119" s="105"/>
      <c r="E119" s="97"/>
      <c r="P119" s="13"/>
    </row>
    <row r="120" spans="1:21" x14ac:dyDescent="0.25">
      <c r="A120" s="95" t="s">
        <v>9</v>
      </c>
      <c r="B120" s="96"/>
      <c r="C120" s="104"/>
      <c r="D120" s="105"/>
      <c r="E120" s="97"/>
      <c r="P120" s="13"/>
    </row>
    <row r="121" spans="1:21" x14ac:dyDescent="0.25">
      <c r="A121" s="95" t="s">
        <v>10</v>
      </c>
      <c r="B121" s="96"/>
      <c r="C121" s="104"/>
      <c r="D121" s="105"/>
      <c r="E121" s="97"/>
      <c r="P121" s="13"/>
    </row>
    <row r="122" spans="1:21" x14ac:dyDescent="0.25">
      <c r="A122" s="95" t="s">
        <v>11</v>
      </c>
      <c r="B122" s="96"/>
      <c r="C122" s="104"/>
      <c r="D122" s="105"/>
      <c r="E122" s="97"/>
      <c r="P122" s="13"/>
    </row>
    <row r="123" spans="1:21" x14ac:dyDescent="0.25">
      <c r="A123" s="95" t="s">
        <v>14</v>
      </c>
      <c r="B123" s="96"/>
      <c r="C123" s="104"/>
      <c r="D123" s="105"/>
      <c r="E123" s="97"/>
      <c r="P123" s="13"/>
    </row>
    <row r="124" spans="1:21" x14ac:dyDescent="0.25">
      <c r="A124" s="95" t="s">
        <v>15</v>
      </c>
      <c r="B124" s="96"/>
      <c r="C124" s="104"/>
      <c r="D124" s="105"/>
      <c r="E124" s="97"/>
      <c r="P124" s="13"/>
    </row>
    <row r="125" spans="1:21" x14ac:dyDescent="0.25">
      <c r="A125" s="95" t="s">
        <v>16</v>
      </c>
      <c r="B125" s="96"/>
      <c r="C125" s="104"/>
      <c r="D125" s="105"/>
      <c r="E125" s="97"/>
      <c r="P125" s="13"/>
    </row>
    <row r="126" spans="1:21" x14ac:dyDescent="0.25">
      <c r="A126" s="95" t="s">
        <v>17</v>
      </c>
      <c r="B126" s="96"/>
      <c r="C126" s="104"/>
      <c r="D126" s="105"/>
      <c r="E126" s="97"/>
      <c r="P126" s="13"/>
    </row>
    <row r="127" spans="1:21" x14ac:dyDescent="0.25">
      <c r="A127" s="95" t="s">
        <v>20</v>
      </c>
      <c r="B127" s="96"/>
      <c r="C127" s="104"/>
      <c r="D127" s="105"/>
      <c r="E127" s="97"/>
      <c r="P127" s="13"/>
    </row>
    <row r="128" spans="1:21" x14ac:dyDescent="0.25">
      <c r="A128" s="95" t="s">
        <v>21</v>
      </c>
      <c r="B128" s="96"/>
      <c r="C128" s="104"/>
      <c r="D128" s="105"/>
      <c r="E128" s="97"/>
      <c r="P128" s="13"/>
    </row>
    <row r="129" spans="1:21" x14ac:dyDescent="0.25">
      <c r="A129" s="95" t="s">
        <v>22</v>
      </c>
      <c r="B129" s="96"/>
      <c r="C129" s="104"/>
      <c r="D129" s="105"/>
      <c r="E129" s="97"/>
      <c r="P129" s="13"/>
    </row>
    <row r="130" spans="1:21" x14ac:dyDescent="0.25">
      <c r="A130" s="97"/>
      <c r="B130" s="96"/>
      <c r="C130" s="104"/>
      <c r="D130" s="105"/>
      <c r="E130" s="97"/>
      <c r="P130" s="13"/>
    </row>
    <row r="131" spans="1:21" x14ac:dyDescent="0.25">
      <c r="A131" s="97"/>
      <c r="B131" s="98"/>
      <c r="C131" s="106"/>
      <c r="D131" s="106"/>
      <c r="E131" s="97"/>
      <c r="P131" s="13"/>
    </row>
    <row r="132" spans="1:21" x14ac:dyDescent="0.25">
      <c r="A132" s="97"/>
      <c r="B132" s="98"/>
      <c r="C132" s="106"/>
      <c r="D132" s="106"/>
      <c r="E132" s="97"/>
      <c r="P132" s="13"/>
    </row>
    <row r="133" spans="1:21" x14ac:dyDescent="0.25">
      <c r="A133" s="97"/>
      <c r="B133" s="98"/>
      <c r="C133" s="106"/>
      <c r="D133" s="106"/>
      <c r="E133" s="97"/>
      <c r="P133" s="13"/>
    </row>
    <row r="134" spans="1:21" x14ac:dyDescent="0.25">
      <c r="A134" s="97"/>
      <c r="B134" s="98"/>
      <c r="C134" s="106"/>
      <c r="D134" s="106"/>
      <c r="E134" s="97"/>
      <c r="P134" s="13"/>
    </row>
    <row r="135" spans="1:21" x14ac:dyDescent="0.25">
      <c r="A135" s="97"/>
      <c r="B135" s="98"/>
      <c r="C135" s="106"/>
      <c r="D135" s="106"/>
      <c r="E135" s="97"/>
      <c r="P135" s="13"/>
    </row>
    <row r="136" spans="1:21" x14ac:dyDescent="0.25">
      <c r="A136" s="92" t="s">
        <v>51</v>
      </c>
      <c r="B136" s="92"/>
      <c r="C136" s="93">
        <f>SUM(C137:D142)</f>
        <v>0</v>
      </c>
      <c r="D136" s="103">
        <v>1526.175</v>
      </c>
      <c r="E136" s="94">
        <f>SUM(E137:E142)</f>
        <v>0</v>
      </c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13"/>
      <c r="R136" s="8" t="s">
        <v>52</v>
      </c>
      <c r="S136" s="1">
        <f>IF(R136&lt;"20",C136+E136+F136+G136+H136+I136+J136,IF(R136&gt;"59",C136+E136+F136+G136+H136+I136+J136,0))</f>
        <v>0</v>
      </c>
      <c r="T136" s="1">
        <f>IF(R136&gt;"19",IF(R136&lt;"60",C136+E136+F136+G136+H136+I136+J136,0),0)</f>
        <v>0</v>
      </c>
      <c r="U136" s="1">
        <f>(C136+E136+F136+G136+H136+I136+J136)*D136</f>
        <v>0</v>
      </c>
    </row>
    <row r="137" spans="1:21" x14ac:dyDescent="0.25">
      <c r="A137" s="95" t="s">
        <v>53</v>
      </c>
      <c r="B137" s="96"/>
      <c r="C137" s="104"/>
      <c r="D137" s="105"/>
      <c r="E137" s="97"/>
      <c r="P137" s="13"/>
    </row>
    <row r="138" spans="1:21" x14ac:dyDescent="0.25">
      <c r="A138" s="95" t="s">
        <v>54</v>
      </c>
      <c r="B138" s="96"/>
      <c r="C138" s="104"/>
      <c r="D138" s="105"/>
      <c r="E138" s="97"/>
      <c r="P138" s="13"/>
    </row>
    <row r="139" spans="1:21" x14ac:dyDescent="0.25">
      <c r="A139" s="95" t="s">
        <v>55</v>
      </c>
      <c r="B139" s="96"/>
      <c r="C139" s="104"/>
      <c r="D139" s="105"/>
      <c r="E139" s="97"/>
      <c r="P139" s="13"/>
    </row>
    <row r="140" spans="1:21" x14ac:dyDescent="0.25">
      <c r="A140" s="95" t="s">
        <v>56</v>
      </c>
      <c r="B140" s="96"/>
      <c r="C140" s="104"/>
      <c r="D140" s="105"/>
      <c r="E140" s="97"/>
      <c r="P140" s="13"/>
    </row>
    <row r="141" spans="1:21" x14ac:dyDescent="0.25">
      <c r="A141" s="95" t="s">
        <v>57</v>
      </c>
      <c r="B141" s="96"/>
      <c r="C141" s="104"/>
      <c r="D141" s="105"/>
      <c r="E141" s="97"/>
      <c r="P141" s="13"/>
    </row>
    <row r="142" spans="1:21" x14ac:dyDescent="0.25">
      <c r="A142" s="95" t="s">
        <v>58</v>
      </c>
      <c r="B142" s="96"/>
      <c r="C142" s="104"/>
      <c r="D142" s="105"/>
      <c r="E142" s="97"/>
      <c r="P142" s="13"/>
    </row>
    <row r="143" spans="1:21" x14ac:dyDescent="0.25">
      <c r="A143" s="97"/>
      <c r="B143" s="96"/>
      <c r="C143" s="104"/>
      <c r="D143" s="105"/>
      <c r="E143" s="97"/>
      <c r="P143" s="13"/>
    </row>
    <row r="144" spans="1:21" x14ac:dyDescent="0.25">
      <c r="A144" s="97"/>
      <c r="B144" s="98"/>
      <c r="C144" s="106"/>
      <c r="D144" s="106"/>
      <c r="E144" s="97"/>
      <c r="P144" s="13"/>
    </row>
    <row r="145" spans="1:21" x14ac:dyDescent="0.25">
      <c r="A145" s="97"/>
      <c r="B145" s="98"/>
      <c r="C145" s="106"/>
      <c r="D145" s="106"/>
      <c r="E145" s="97"/>
      <c r="P145" s="13"/>
    </row>
    <row r="146" spans="1:21" x14ac:dyDescent="0.25">
      <c r="A146" s="97"/>
      <c r="B146" s="98"/>
      <c r="C146" s="106"/>
      <c r="D146" s="106"/>
      <c r="E146" s="97"/>
      <c r="P146" s="13"/>
    </row>
    <row r="147" spans="1:21" x14ac:dyDescent="0.25">
      <c r="A147" s="97"/>
      <c r="B147" s="98"/>
      <c r="C147" s="106"/>
      <c r="D147" s="106"/>
      <c r="E147" s="97"/>
      <c r="P147" s="13"/>
    </row>
    <row r="148" spans="1:21" x14ac:dyDescent="0.25">
      <c r="A148" s="92" t="s">
        <v>59</v>
      </c>
      <c r="B148" s="92"/>
      <c r="C148" s="93">
        <f>SUM(C149:D154)</f>
        <v>0</v>
      </c>
      <c r="D148" s="103">
        <v>1615.95</v>
      </c>
      <c r="E148" s="94">
        <f>SUM(E149:E154)</f>
        <v>0</v>
      </c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13"/>
      <c r="R148" s="8" t="s">
        <v>60</v>
      </c>
      <c r="S148" s="1">
        <f>IF(R148&lt;"20",C148+E148+F148+G148+H148+I148+J148,IF(R148&gt;"59",C148+E148+F148+G148+H148+I148+J148,0))</f>
        <v>0</v>
      </c>
      <c r="T148" s="1">
        <f>IF(R148&gt;"19",IF(R148&lt;"60",C148+E148+F148+G148+H148+I148+J148,0),0)</f>
        <v>0</v>
      </c>
      <c r="U148" s="1">
        <f>(C148+E148+F148+G148+H148+I148+J148)*D148</f>
        <v>0</v>
      </c>
    </row>
    <row r="149" spans="1:21" x14ac:dyDescent="0.25">
      <c r="A149" s="95" t="s">
        <v>53</v>
      </c>
      <c r="B149" s="96"/>
      <c r="C149" s="104"/>
      <c r="D149" s="105"/>
      <c r="E149" s="97"/>
      <c r="P149" s="13"/>
    </row>
    <row r="150" spans="1:21" x14ac:dyDescent="0.25">
      <c r="A150" s="95" t="s">
        <v>54</v>
      </c>
      <c r="B150" s="96"/>
      <c r="C150" s="104"/>
      <c r="D150" s="105"/>
      <c r="E150" s="97"/>
      <c r="P150" s="13"/>
    </row>
    <row r="151" spans="1:21" x14ac:dyDescent="0.25">
      <c r="A151" s="95" t="s">
        <v>55</v>
      </c>
      <c r="B151" s="96"/>
      <c r="C151" s="104"/>
      <c r="D151" s="105"/>
      <c r="E151" s="97"/>
      <c r="P151" s="13"/>
    </row>
    <row r="152" spans="1:21" x14ac:dyDescent="0.25">
      <c r="A152" s="95" t="s">
        <v>56</v>
      </c>
      <c r="B152" s="96"/>
      <c r="C152" s="104"/>
      <c r="D152" s="105"/>
      <c r="E152" s="97"/>
      <c r="P152" s="13"/>
    </row>
    <row r="153" spans="1:21" x14ac:dyDescent="0.25">
      <c r="A153" s="95" t="s">
        <v>57</v>
      </c>
      <c r="B153" s="96"/>
      <c r="C153" s="104"/>
      <c r="D153" s="105"/>
      <c r="E153" s="97"/>
      <c r="P153" s="13"/>
    </row>
    <row r="154" spans="1:21" x14ac:dyDescent="0.25">
      <c r="A154" s="95" t="s">
        <v>58</v>
      </c>
      <c r="B154" s="96"/>
      <c r="C154" s="104"/>
      <c r="D154" s="105"/>
      <c r="E154" s="97"/>
      <c r="P154" s="13"/>
    </row>
    <row r="155" spans="1:21" x14ac:dyDescent="0.25">
      <c r="A155" s="97"/>
      <c r="B155" s="96"/>
      <c r="C155" s="104"/>
      <c r="D155" s="105"/>
      <c r="E155" s="97"/>
      <c r="P155" s="13"/>
    </row>
    <row r="156" spans="1:21" x14ac:dyDescent="0.25">
      <c r="A156" s="97"/>
      <c r="B156" s="98"/>
      <c r="C156" s="106"/>
      <c r="D156" s="106"/>
      <c r="E156" s="97"/>
      <c r="P156" s="13"/>
    </row>
    <row r="157" spans="1:21" x14ac:dyDescent="0.25">
      <c r="A157" s="97"/>
      <c r="B157" s="98"/>
      <c r="C157" s="106"/>
      <c r="D157" s="106"/>
      <c r="E157" s="97"/>
      <c r="P157" s="13"/>
    </row>
    <row r="158" spans="1:21" x14ac:dyDescent="0.25">
      <c r="A158" s="97"/>
      <c r="B158" s="98"/>
      <c r="C158" s="106"/>
      <c r="D158" s="106"/>
      <c r="E158" s="97"/>
      <c r="P158" s="13"/>
    </row>
    <row r="159" spans="1:21" x14ac:dyDescent="0.25">
      <c r="A159" s="97"/>
      <c r="B159" s="98"/>
      <c r="C159" s="106"/>
      <c r="D159" s="106"/>
      <c r="E159" s="97"/>
      <c r="P159" s="13"/>
    </row>
    <row r="160" spans="1:21" x14ac:dyDescent="0.25">
      <c r="A160" s="92" t="s">
        <v>61</v>
      </c>
      <c r="B160" s="92"/>
      <c r="C160" s="93">
        <f>SUM(C161:D166)</f>
        <v>0</v>
      </c>
      <c r="D160" s="103">
        <v>1705.7249999999999</v>
      </c>
      <c r="E160" s="94">
        <f>SUM(E161:E166)</f>
        <v>0</v>
      </c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13"/>
      <c r="R160" s="8" t="s">
        <v>62</v>
      </c>
      <c r="S160" s="1">
        <f>IF(R160&lt;"20",C160+E160+F160+G160+H160+I160+J160,IF(R160&gt;"59",C160+E160+F160+G160+H160+I160+J160,0))</f>
        <v>0</v>
      </c>
      <c r="T160" s="1">
        <f>IF(R160&gt;"19",IF(R160&lt;"60",C160+E160+F160+G160+H160+I160+J160,0),0)</f>
        <v>0</v>
      </c>
      <c r="U160" s="1">
        <f>(C160+E160+F160+G160+H160+I160+J160)*D160</f>
        <v>0</v>
      </c>
    </row>
    <row r="161" spans="1:21" x14ac:dyDescent="0.25">
      <c r="A161" s="95" t="s">
        <v>54</v>
      </c>
      <c r="B161" s="96"/>
      <c r="C161" s="104"/>
      <c r="D161" s="105"/>
      <c r="E161" s="97"/>
      <c r="P161" s="13"/>
    </row>
    <row r="162" spans="1:21" x14ac:dyDescent="0.25">
      <c r="A162" s="95" t="s">
        <v>55</v>
      </c>
      <c r="B162" s="96"/>
      <c r="C162" s="104"/>
      <c r="D162" s="105"/>
      <c r="E162" s="97"/>
      <c r="P162" s="13"/>
    </row>
    <row r="163" spans="1:21" x14ac:dyDescent="0.25">
      <c r="A163" s="95" t="s">
        <v>56</v>
      </c>
      <c r="B163" s="96"/>
      <c r="C163" s="104"/>
      <c r="D163" s="105"/>
      <c r="E163" s="97"/>
      <c r="P163" s="13"/>
    </row>
    <row r="164" spans="1:21" x14ac:dyDescent="0.25">
      <c r="A164" s="95" t="s">
        <v>57</v>
      </c>
      <c r="B164" s="96"/>
      <c r="C164" s="104"/>
      <c r="D164" s="105"/>
      <c r="E164" s="97"/>
      <c r="P164" s="13"/>
    </row>
    <row r="165" spans="1:21" x14ac:dyDescent="0.25">
      <c r="A165" s="95" t="s">
        <v>58</v>
      </c>
      <c r="B165" s="96"/>
      <c r="C165" s="104"/>
      <c r="D165" s="105"/>
      <c r="E165" s="97"/>
      <c r="P165" s="13"/>
    </row>
    <row r="166" spans="1:21" x14ac:dyDescent="0.25">
      <c r="A166" s="95" t="s">
        <v>63</v>
      </c>
      <c r="B166" s="96"/>
      <c r="C166" s="104"/>
      <c r="D166" s="105"/>
      <c r="E166" s="97"/>
      <c r="P166" s="13"/>
    </row>
    <row r="167" spans="1:21" x14ac:dyDescent="0.25">
      <c r="A167" s="97"/>
      <c r="B167" s="96"/>
      <c r="C167" s="104"/>
      <c r="D167" s="105"/>
      <c r="E167" s="97"/>
      <c r="P167" s="13"/>
    </row>
    <row r="168" spans="1:21" x14ac:dyDescent="0.25">
      <c r="A168" s="97"/>
      <c r="B168" s="98"/>
      <c r="C168" s="106"/>
      <c r="D168" s="106"/>
      <c r="E168" s="97"/>
      <c r="P168" s="13"/>
    </row>
    <row r="169" spans="1:21" x14ac:dyDescent="0.25">
      <c r="A169" s="97"/>
      <c r="B169" s="98"/>
      <c r="C169" s="106"/>
      <c r="D169" s="106"/>
      <c r="E169" s="97"/>
      <c r="P169" s="13"/>
    </row>
    <row r="170" spans="1:21" x14ac:dyDescent="0.25">
      <c r="A170" s="97"/>
      <c r="B170" s="98"/>
      <c r="C170" s="106"/>
      <c r="D170" s="106"/>
      <c r="E170" s="97"/>
      <c r="P170" s="13"/>
    </row>
    <row r="171" spans="1:21" x14ac:dyDescent="0.25">
      <c r="A171" s="99"/>
      <c r="B171" s="100"/>
      <c r="C171" s="107"/>
      <c r="D171" s="107"/>
      <c r="E171" s="99"/>
      <c r="F171" s="101"/>
      <c r="G171" s="101"/>
      <c r="H171" s="101"/>
      <c r="I171" s="101"/>
      <c r="J171" s="101"/>
      <c r="K171" s="101"/>
      <c r="L171" s="101"/>
      <c r="M171" s="101"/>
      <c r="N171" s="101"/>
      <c r="O171" s="101"/>
      <c r="P171" s="102"/>
    </row>
    <row r="172" spans="1:21" ht="36" x14ac:dyDescent="0.25">
      <c r="A172" s="42" t="s">
        <v>110</v>
      </c>
      <c r="B172" s="2"/>
      <c r="C172" s="114"/>
      <c r="D172" s="115"/>
      <c r="E172" s="43"/>
      <c r="F172" s="116" t="s">
        <v>111</v>
      </c>
      <c r="G172" s="117"/>
      <c r="H172" s="117"/>
      <c r="I172" s="117"/>
      <c r="J172" s="117"/>
      <c r="K172" s="117"/>
      <c r="L172" s="117"/>
      <c r="M172" s="117"/>
      <c r="N172" s="2"/>
      <c r="O172" s="2"/>
      <c r="P172" s="3"/>
    </row>
    <row r="173" spans="1:21" ht="17.25" x14ac:dyDescent="0.3">
      <c r="A173" s="4"/>
      <c r="B173" s="5"/>
      <c r="C173" s="123" t="s">
        <v>1</v>
      </c>
      <c r="D173" s="124"/>
      <c r="E173" s="44" t="s">
        <v>112</v>
      </c>
      <c r="F173" s="5"/>
      <c r="G173" s="5"/>
      <c r="H173" s="5"/>
      <c r="I173" s="5"/>
      <c r="J173" s="5"/>
      <c r="K173" s="6" t="s">
        <v>3</v>
      </c>
      <c r="L173" s="9">
        <f>SUM(U173:U275)</f>
        <v>0</v>
      </c>
      <c r="M173" s="6" t="s">
        <v>4</v>
      </c>
      <c r="N173" s="10">
        <f>SUM(S173:S275)</f>
        <v>0</v>
      </c>
      <c r="O173" s="6" t="s">
        <v>5</v>
      </c>
      <c r="P173" s="11">
        <f>SUM(T173:T275)</f>
        <v>0</v>
      </c>
    </row>
    <row r="174" spans="1:21" x14ac:dyDescent="0.25">
      <c r="A174" s="45" t="s">
        <v>113</v>
      </c>
      <c r="B174" s="45"/>
      <c r="C174" s="46">
        <f>SUM(C175:D197)</f>
        <v>0</v>
      </c>
      <c r="D174" s="103">
        <v>3231.9</v>
      </c>
      <c r="E174" s="47">
        <f>SUM(E175:E197)</f>
        <v>0</v>
      </c>
      <c r="F174" s="7"/>
      <c r="G174" s="7"/>
      <c r="H174" s="7"/>
      <c r="I174" s="7"/>
      <c r="J174" s="7"/>
      <c r="K174" s="7"/>
      <c r="L174" s="7"/>
      <c r="M174" s="7"/>
      <c r="N174" s="50"/>
      <c r="O174" s="7"/>
      <c r="P174" s="12"/>
      <c r="R174" s="8" t="s">
        <v>114</v>
      </c>
      <c r="S174" s="1">
        <f>IF(R174&lt;"20",C174+E174+F174+G174+H174+I174+J174,IF(R174&gt;"59",C174+E174+F174+G174+H174+I174+J174,0))</f>
        <v>0</v>
      </c>
      <c r="T174" s="1">
        <f>IF(R174&gt;"19",IF(R174&lt;"60",C174+E174+F174+G174+H174+I174+J174,0),0)</f>
        <v>0</v>
      </c>
      <c r="U174" s="1">
        <f>(C174+E174+F174+G174+H174+I174+J174)*D174</f>
        <v>0</v>
      </c>
    </row>
    <row r="175" spans="1:21" x14ac:dyDescent="0.25">
      <c r="A175" s="48" t="s">
        <v>48</v>
      </c>
      <c r="B175" s="39"/>
      <c r="C175" s="118"/>
      <c r="D175" s="119"/>
      <c r="E175" s="38"/>
      <c r="P175" s="13"/>
    </row>
    <row r="176" spans="1:21" x14ac:dyDescent="0.25">
      <c r="A176" s="48" t="s">
        <v>49</v>
      </c>
      <c r="B176" s="39"/>
      <c r="C176" s="118"/>
      <c r="D176" s="119"/>
      <c r="E176" s="38"/>
      <c r="P176" s="13"/>
    </row>
    <row r="177" spans="1:16" x14ac:dyDescent="0.25">
      <c r="A177" s="48" t="s">
        <v>50</v>
      </c>
      <c r="B177" s="39"/>
      <c r="C177" s="118"/>
      <c r="D177" s="119"/>
      <c r="E177" s="38"/>
      <c r="P177" s="13"/>
    </row>
    <row r="178" spans="1:16" x14ac:dyDescent="0.25">
      <c r="A178" s="48" t="s">
        <v>88</v>
      </c>
      <c r="B178" s="39"/>
      <c r="C178" s="118"/>
      <c r="D178" s="119"/>
      <c r="E178" s="38"/>
      <c r="P178" s="13"/>
    </row>
    <row r="179" spans="1:16" x14ac:dyDescent="0.25">
      <c r="A179" s="48" t="s">
        <v>8</v>
      </c>
      <c r="B179" s="39"/>
      <c r="C179" s="118"/>
      <c r="D179" s="119"/>
      <c r="E179" s="38"/>
      <c r="P179" s="13"/>
    </row>
    <row r="180" spans="1:16" x14ac:dyDescent="0.25">
      <c r="A180" s="48" t="s">
        <v>9</v>
      </c>
      <c r="B180" s="39"/>
      <c r="C180" s="118"/>
      <c r="D180" s="119"/>
      <c r="E180" s="38"/>
      <c r="P180" s="13"/>
    </row>
    <row r="181" spans="1:16" x14ac:dyDescent="0.25">
      <c r="A181" s="48" t="s">
        <v>10</v>
      </c>
      <c r="B181" s="39"/>
      <c r="C181" s="118"/>
      <c r="D181" s="119"/>
      <c r="E181" s="38"/>
      <c r="P181" s="13"/>
    </row>
    <row r="182" spans="1:16" x14ac:dyDescent="0.25">
      <c r="A182" s="48" t="s">
        <v>11</v>
      </c>
      <c r="B182" s="39"/>
      <c r="C182" s="118"/>
      <c r="D182" s="119"/>
      <c r="E182" s="38"/>
      <c r="P182" s="13"/>
    </row>
    <row r="183" spans="1:16" x14ac:dyDescent="0.25">
      <c r="A183" s="48" t="s">
        <v>12</v>
      </c>
      <c r="B183" s="39"/>
      <c r="C183" s="118"/>
      <c r="D183" s="119"/>
      <c r="E183" s="38"/>
      <c r="P183" s="13"/>
    </row>
    <row r="184" spans="1:16" x14ac:dyDescent="0.25">
      <c r="A184" s="48" t="s">
        <v>14</v>
      </c>
      <c r="B184" s="39"/>
      <c r="C184" s="118"/>
      <c r="D184" s="119"/>
      <c r="E184" s="38"/>
      <c r="P184" s="13"/>
    </row>
    <row r="185" spans="1:16" x14ac:dyDescent="0.25">
      <c r="A185" s="48" t="s">
        <v>15</v>
      </c>
      <c r="B185" s="39"/>
      <c r="C185" s="118"/>
      <c r="D185" s="119"/>
      <c r="E185" s="38"/>
      <c r="P185" s="13"/>
    </row>
    <row r="186" spans="1:16" x14ac:dyDescent="0.25">
      <c r="A186" s="48" t="s">
        <v>16</v>
      </c>
      <c r="B186" s="39"/>
      <c r="C186" s="118"/>
      <c r="D186" s="119"/>
      <c r="E186" s="38"/>
      <c r="P186" s="13"/>
    </row>
    <row r="187" spans="1:16" x14ac:dyDescent="0.25">
      <c r="A187" s="48" t="s">
        <v>17</v>
      </c>
      <c r="B187" s="39"/>
      <c r="C187" s="118"/>
      <c r="D187" s="119"/>
      <c r="E187" s="38"/>
      <c r="P187" s="13"/>
    </row>
    <row r="188" spans="1:16" x14ac:dyDescent="0.25">
      <c r="A188" s="48" t="s">
        <v>18</v>
      </c>
      <c r="B188" s="39"/>
      <c r="C188" s="118"/>
      <c r="D188" s="119"/>
      <c r="E188" s="38"/>
      <c r="P188" s="13"/>
    </row>
    <row r="189" spans="1:16" x14ac:dyDescent="0.25">
      <c r="A189" s="48" t="s">
        <v>20</v>
      </c>
      <c r="B189" s="39"/>
      <c r="C189" s="118"/>
      <c r="D189" s="119"/>
      <c r="E189" s="38"/>
      <c r="P189" s="13"/>
    </row>
    <row r="190" spans="1:16" x14ac:dyDescent="0.25">
      <c r="A190" s="48" t="s">
        <v>21</v>
      </c>
      <c r="B190" s="39"/>
      <c r="C190" s="118"/>
      <c r="D190" s="119"/>
      <c r="E190" s="38"/>
      <c r="P190" s="13"/>
    </row>
    <row r="191" spans="1:16" x14ac:dyDescent="0.25">
      <c r="A191" s="48" t="s">
        <v>22</v>
      </c>
      <c r="B191" s="39"/>
      <c r="C191" s="118"/>
      <c r="D191" s="119"/>
      <c r="E191" s="38"/>
      <c r="P191" s="13"/>
    </row>
    <row r="192" spans="1:16" x14ac:dyDescent="0.25">
      <c r="A192" s="48" t="s">
        <v>23</v>
      </c>
      <c r="B192" s="39"/>
      <c r="C192" s="118"/>
      <c r="D192" s="119"/>
      <c r="E192" s="38"/>
      <c r="P192" s="13"/>
    </row>
    <row r="193" spans="1:21" x14ac:dyDescent="0.25">
      <c r="A193" s="48" t="s">
        <v>24</v>
      </c>
      <c r="B193" s="39"/>
      <c r="C193" s="118"/>
      <c r="D193" s="119"/>
      <c r="E193" s="38"/>
      <c r="P193" s="13"/>
    </row>
    <row r="194" spans="1:21" x14ac:dyDescent="0.25">
      <c r="A194" s="48" t="s">
        <v>115</v>
      </c>
      <c r="B194" s="39"/>
      <c r="C194" s="118"/>
      <c r="D194" s="119"/>
      <c r="E194" s="38"/>
      <c r="P194" s="13"/>
    </row>
    <row r="195" spans="1:21" x14ac:dyDescent="0.25">
      <c r="A195" s="48" t="s">
        <v>26</v>
      </c>
      <c r="B195" s="39"/>
      <c r="C195" s="118"/>
      <c r="D195" s="119"/>
      <c r="E195" s="38"/>
      <c r="P195" s="13"/>
    </row>
    <row r="196" spans="1:21" x14ac:dyDescent="0.25">
      <c r="A196" s="48" t="s">
        <v>27</v>
      </c>
      <c r="B196" s="39"/>
      <c r="C196" s="118"/>
      <c r="D196" s="119"/>
      <c r="E196" s="38"/>
      <c r="P196" s="13"/>
    </row>
    <row r="197" spans="1:21" x14ac:dyDescent="0.25">
      <c r="A197" s="48" t="s">
        <v>28</v>
      </c>
      <c r="B197" s="39"/>
      <c r="C197" s="118"/>
      <c r="D197" s="119"/>
      <c r="E197" s="38"/>
      <c r="P197" s="13"/>
    </row>
    <row r="198" spans="1:21" x14ac:dyDescent="0.25">
      <c r="A198" s="38"/>
      <c r="B198" s="39"/>
      <c r="C198" s="118"/>
      <c r="D198" s="119"/>
      <c r="E198" s="38"/>
      <c r="P198" s="13"/>
    </row>
    <row r="199" spans="1:21" x14ac:dyDescent="0.25">
      <c r="A199" s="45" t="s">
        <v>116</v>
      </c>
      <c r="B199" s="45"/>
      <c r="C199" s="46">
        <f>SUM(C200:D254)</f>
        <v>0</v>
      </c>
      <c r="D199" s="103">
        <v>3411.45</v>
      </c>
      <c r="E199" s="47">
        <f>SUM(E200:E254)</f>
        <v>0</v>
      </c>
      <c r="F199" s="7"/>
      <c r="G199" s="7"/>
      <c r="H199" s="7"/>
      <c r="I199" s="7"/>
      <c r="J199" s="7"/>
      <c r="K199" s="7"/>
      <c r="L199" s="7"/>
      <c r="M199" s="7"/>
      <c r="N199" s="50"/>
      <c r="O199" s="7"/>
      <c r="P199" s="13"/>
      <c r="R199" s="8" t="s">
        <v>87</v>
      </c>
      <c r="S199" s="1">
        <f>IF(R199&lt;"20",C199+E199+F199+G199+H199+I199+J199,IF(R199&gt;"59",C199+E199+F199+G199+H199+I199+J199,0))</f>
        <v>0</v>
      </c>
      <c r="T199" s="1">
        <f>IF(R199&gt;"19",IF(R199&lt;"60",C199+E199+F199+G199+H199+I199+J199,0),0)</f>
        <v>0</v>
      </c>
      <c r="U199" s="1">
        <f>(C199+E199+F199+G199+H199+I199+J199)*D199</f>
        <v>0</v>
      </c>
    </row>
    <row r="200" spans="1:21" x14ac:dyDescent="0.25">
      <c r="A200" s="48" t="s">
        <v>117</v>
      </c>
      <c r="B200" s="39"/>
      <c r="C200" s="118"/>
      <c r="D200" s="119"/>
      <c r="E200" s="38"/>
      <c r="P200" s="13"/>
    </row>
    <row r="201" spans="1:21" x14ac:dyDescent="0.25">
      <c r="A201" s="48" t="s">
        <v>118</v>
      </c>
      <c r="B201" s="39"/>
      <c r="C201" s="118"/>
      <c r="D201" s="119"/>
      <c r="E201" s="38"/>
      <c r="P201" s="13"/>
    </row>
    <row r="202" spans="1:21" x14ac:dyDescent="0.25">
      <c r="A202" s="48" t="s">
        <v>119</v>
      </c>
      <c r="B202" s="39"/>
      <c r="C202" s="118"/>
      <c r="D202" s="119"/>
      <c r="E202" s="38"/>
      <c r="P202" s="13"/>
    </row>
    <row r="203" spans="1:21" x14ac:dyDescent="0.25">
      <c r="A203" s="48" t="s">
        <v>120</v>
      </c>
      <c r="B203" s="39"/>
      <c r="C203" s="118"/>
      <c r="D203" s="119"/>
      <c r="E203" s="38"/>
      <c r="P203" s="13"/>
    </row>
    <row r="204" spans="1:21" x14ac:dyDescent="0.25">
      <c r="A204" s="48" t="s">
        <v>121</v>
      </c>
      <c r="B204" s="39"/>
      <c r="C204" s="118"/>
      <c r="D204" s="119"/>
      <c r="E204" s="38"/>
      <c r="P204" s="13"/>
    </row>
    <row r="205" spans="1:21" x14ac:dyDescent="0.25">
      <c r="A205" s="48" t="s">
        <v>122</v>
      </c>
      <c r="B205" s="39"/>
      <c r="C205" s="118"/>
      <c r="D205" s="119"/>
      <c r="E205" s="38"/>
      <c r="P205" s="13"/>
    </row>
    <row r="206" spans="1:21" x14ac:dyDescent="0.25">
      <c r="A206" s="48" t="s">
        <v>49</v>
      </c>
      <c r="B206" s="39"/>
      <c r="C206" s="118"/>
      <c r="D206" s="119"/>
      <c r="E206" s="38"/>
      <c r="P206" s="13"/>
    </row>
    <row r="207" spans="1:21" x14ac:dyDescent="0.25">
      <c r="A207" s="48" t="s">
        <v>50</v>
      </c>
      <c r="B207" s="39"/>
      <c r="C207" s="118"/>
      <c r="D207" s="119"/>
      <c r="E207" s="38"/>
      <c r="P207" s="13"/>
    </row>
    <row r="208" spans="1:21" x14ac:dyDescent="0.25">
      <c r="A208" s="48" t="s">
        <v>88</v>
      </c>
      <c r="B208" s="39"/>
      <c r="C208" s="118"/>
      <c r="D208" s="119"/>
      <c r="E208" s="38"/>
      <c r="P208" s="13"/>
    </row>
    <row r="209" spans="1:16" x14ac:dyDescent="0.25">
      <c r="A209" s="48" t="s">
        <v>89</v>
      </c>
      <c r="B209" s="39"/>
      <c r="C209" s="118"/>
      <c r="D209" s="119"/>
      <c r="E209" s="38"/>
      <c r="P209" s="13"/>
    </row>
    <row r="210" spans="1:16" x14ac:dyDescent="0.25">
      <c r="A210" s="48" t="s">
        <v>90</v>
      </c>
      <c r="B210" s="39"/>
      <c r="C210" s="118"/>
      <c r="D210" s="119"/>
      <c r="E210" s="38"/>
      <c r="P210" s="13"/>
    </row>
    <row r="211" spans="1:16" x14ac:dyDescent="0.25">
      <c r="A211" s="48" t="s">
        <v>91</v>
      </c>
      <c r="B211" s="39"/>
      <c r="C211" s="118"/>
      <c r="D211" s="119"/>
      <c r="E211" s="38"/>
      <c r="P211" s="13"/>
    </row>
    <row r="212" spans="1:16" x14ac:dyDescent="0.25">
      <c r="A212" s="48" t="s">
        <v>92</v>
      </c>
      <c r="B212" s="39"/>
      <c r="C212" s="118"/>
      <c r="D212" s="119"/>
      <c r="E212" s="38"/>
      <c r="P212" s="13"/>
    </row>
    <row r="213" spans="1:16" x14ac:dyDescent="0.25">
      <c r="A213" s="48" t="s">
        <v>9</v>
      </c>
      <c r="B213" s="39"/>
      <c r="C213" s="118"/>
      <c r="D213" s="119"/>
      <c r="E213" s="38"/>
      <c r="P213" s="13"/>
    </row>
    <row r="214" spans="1:16" x14ac:dyDescent="0.25">
      <c r="A214" s="48" t="s">
        <v>10</v>
      </c>
      <c r="B214" s="39"/>
      <c r="C214" s="118"/>
      <c r="D214" s="119"/>
      <c r="E214" s="38"/>
      <c r="P214" s="13"/>
    </row>
    <row r="215" spans="1:16" x14ac:dyDescent="0.25">
      <c r="A215" s="48" t="s">
        <v>11</v>
      </c>
      <c r="B215" s="39"/>
      <c r="C215" s="118"/>
      <c r="D215" s="119"/>
      <c r="E215" s="38"/>
      <c r="P215" s="13"/>
    </row>
    <row r="216" spans="1:16" x14ac:dyDescent="0.25">
      <c r="A216" s="48" t="s">
        <v>12</v>
      </c>
      <c r="B216" s="39"/>
      <c r="C216" s="118"/>
      <c r="D216" s="119"/>
      <c r="E216" s="38"/>
      <c r="P216" s="13"/>
    </row>
    <row r="217" spans="1:16" x14ac:dyDescent="0.25">
      <c r="A217" s="48" t="s">
        <v>13</v>
      </c>
      <c r="B217" s="39"/>
      <c r="C217" s="118"/>
      <c r="D217" s="119"/>
      <c r="E217" s="38"/>
      <c r="P217" s="13"/>
    </row>
    <row r="218" spans="1:16" x14ac:dyDescent="0.25">
      <c r="A218" s="48" t="s">
        <v>93</v>
      </c>
      <c r="B218" s="39"/>
      <c r="C218" s="118"/>
      <c r="D218" s="119"/>
      <c r="E218" s="38"/>
      <c r="P218" s="13"/>
    </row>
    <row r="219" spans="1:16" x14ac:dyDescent="0.25">
      <c r="A219" s="48" t="s">
        <v>94</v>
      </c>
      <c r="B219" s="39"/>
      <c r="C219" s="118"/>
      <c r="D219" s="119"/>
      <c r="E219" s="38"/>
      <c r="P219" s="13"/>
    </row>
    <row r="220" spans="1:16" x14ac:dyDescent="0.25">
      <c r="A220" s="48" t="s">
        <v>95</v>
      </c>
      <c r="B220" s="39"/>
      <c r="C220" s="118"/>
      <c r="D220" s="119"/>
      <c r="E220" s="38"/>
      <c r="P220" s="13"/>
    </row>
    <row r="221" spans="1:16" x14ac:dyDescent="0.25">
      <c r="A221" s="48" t="s">
        <v>96</v>
      </c>
      <c r="B221" s="39"/>
      <c r="C221" s="118"/>
      <c r="D221" s="119"/>
      <c r="E221" s="38"/>
      <c r="P221" s="13"/>
    </row>
    <row r="222" spans="1:16" x14ac:dyDescent="0.25">
      <c r="A222" s="48" t="s">
        <v>15</v>
      </c>
      <c r="B222" s="39"/>
      <c r="C222" s="118"/>
      <c r="D222" s="119"/>
      <c r="E222" s="38"/>
      <c r="P222" s="13"/>
    </row>
    <row r="223" spans="1:16" x14ac:dyDescent="0.25">
      <c r="A223" s="48" t="s">
        <v>16</v>
      </c>
      <c r="B223" s="39"/>
      <c r="C223" s="118"/>
      <c r="D223" s="119"/>
      <c r="E223" s="38"/>
      <c r="P223" s="13"/>
    </row>
    <row r="224" spans="1:16" x14ac:dyDescent="0.25">
      <c r="A224" s="48" t="s">
        <v>17</v>
      </c>
      <c r="B224" s="39"/>
      <c r="C224" s="118"/>
      <c r="D224" s="119"/>
      <c r="E224" s="38"/>
      <c r="P224" s="13"/>
    </row>
    <row r="225" spans="1:16" x14ac:dyDescent="0.25">
      <c r="A225" s="48" t="s">
        <v>18</v>
      </c>
      <c r="B225" s="39"/>
      <c r="C225" s="118"/>
      <c r="D225" s="119"/>
      <c r="E225" s="38"/>
      <c r="P225" s="13"/>
    </row>
    <row r="226" spans="1:16" x14ac:dyDescent="0.25">
      <c r="A226" s="48" t="s">
        <v>19</v>
      </c>
      <c r="B226" s="39"/>
      <c r="C226" s="118"/>
      <c r="D226" s="119"/>
      <c r="E226" s="38"/>
      <c r="P226" s="13"/>
    </row>
    <row r="227" spans="1:16" x14ac:dyDescent="0.25">
      <c r="A227" s="48" t="s">
        <v>97</v>
      </c>
      <c r="B227" s="39"/>
      <c r="C227" s="118"/>
      <c r="D227" s="119"/>
      <c r="E227" s="38"/>
      <c r="P227" s="13"/>
    </row>
    <row r="228" spans="1:16" x14ac:dyDescent="0.25">
      <c r="A228" s="48" t="s">
        <v>98</v>
      </c>
      <c r="B228" s="39"/>
      <c r="C228" s="118"/>
      <c r="D228" s="119"/>
      <c r="E228" s="38"/>
      <c r="P228" s="13"/>
    </row>
    <row r="229" spans="1:16" x14ac:dyDescent="0.25">
      <c r="A229" s="48" t="s">
        <v>99</v>
      </c>
      <c r="B229" s="39"/>
      <c r="C229" s="118"/>
      <c r="D229" s="119"/>
      <c r="E229" s="38"/>
      <c r="P229" s="13"/>
    </row>
    <row r="230" spans="1:16" x14ac:dyDescent="0.25">
      <c r="A230" s="48" t="s">
        <v>100</v>
      </c>
      <c r="B230" s="39"/>
      <c r="C230" s="118"/>
      <c r="D230" s="119"/>
      <c r="E230" s="38"/>
      <c r="P230" s="13"/>
    </row>
    <row r="231" spans="1:16" x14ac:dyDescent="0.25">
      <c r="A231" s="48" t="s">
        <v>21</v>
      </c>
      <c r="B231" s="39"/>
      <c r="C231" s="118"/>
      <c r="D231" s="119"/>
      <c r="E231" s="38"/>
      <c r="P231" s="13"/>
    </row>
    <row r="232" spans="1:16" x14ac:dyDescent="0.25">
      <c r="A232" s="48" t="s">
        <v>22</v>
      </c>
      <c r="B232" s="39"/>
      <c r="C232" s="118"/>
      <c r="D232" s="119"/>
      <c r="E232" s="38"/>
      <c r="P232" s="13"/>
    </row>
    <row r="233" spans="1:16" x14ac:dyDescent="0.25">
      <c r="A233" s="48" t="s">
        <v>23</v>
      </c>
      <c r="B233" s="39"/>
      <c r="C233" s="118"/>
      <c r="D233" s="119"/>
      <c r="E233" s="38"/>
      <c r="P233" s="13"/>
    </row>
    <row r="234" spans="1:16" x14ac:dyDescent="0.25">
      <c r="A234" s="48" t="s">
        <v>24</v>
      </c>
      <c r="B234" s="39"/>
      <c r="C234" s="118"/>
      <c r="D234" s="119"/>
      <c r="E234" s="38"/>
      <c r="P234" s="13"/>
    </row>
    <row r="235" spans="1:16" x14ac:dyDescent="0.25">
      <c r="A235" s="48" t="s">
        <v>25</v>
      </c>
      <c r="B235" s="39"/>
      <c r="C235" s="118"/>
      <c r="D235" s="119"/>
      <c r="E235" s="38"/>
      <c r="P235" s="13"/>
    </row>
    <row r="236" spans="1:16" x14ac:dyDescent="0.25">
      <c r="A236" s="48" t="s">
        <v>101</v>
      </c>
      <c r="B236" s="39"/>
      <c r="C236" s="118"/>
      <c r="D236" s="119"/>
      <c r="E236" s="38"/>
      <c r="P236" s="13"/>
    </row>
    <row r="237" spans="1:16" x14ac:dyDescent="0.25">
      <c r="A237" s="48" t="s">
        <v>102</v>
      </c>
      <c r="B237" s="39"/>
      <c r="C237" s="118"/>
      <c r="D237" s="119"/>
      <c r="E237" s="38"/>
      <c r="P237" s="13"/>
    </row>
    <row r="238" spans="1:16" x14ac:dyDescent="0.25">
      <c r="A238" s="48" t="s">
        <v>103</v>
      </c>
      <c r="B238" s="39"/>
      <c r="C238" s="118"/>
      <c r="D238" s="119"/>
      <c r="E238" s="38"/>
      <c r="P238" s="13"/>
    </row>
    <row r="239" spans="1:16" x14ac:dyDescent="0.25">
      <c r="A239" s="48" t="s">
        <v>107</v>
      </c>
      <c r="B239" s="39"/>
      <c r="C239" s="118"/>
      <c r="D239" s="119"/>
      <c r="E239" s="38"/>
      <c r="P239" s="13"/>
    </row>
    <row r="240" spans="1:16" x14ac:dyDescent="0.25">
      <c r="A240" s="48" t="s">
        <v>26</v>
      </c>
      <c r="B240" s="39"/>
      <c r="C240" s="118"/>
      <c r="D240" s="119"/>
      <c r="E240" s="38"/>
      <c r="P240" s="13"/>
    </row>
    <row r="241" spans="1:21" x14ac:dyDescent="0.25">
      <c r="A241" s="48" t="s">
        <v>27</v>
      </c>
      <c r="B241" s="39"/>
      <c r="C241" s="118"/>
      <c r="D241" s="119"/>
      <c r="E241" s="38"/>
      <c r="P241" s="13"/>
    </row>
    <row r="242" spans="1:21" x14ac:dyDescent="0.25">
      <c r="A242" s="48" t="s">
        <v>28</v>
      </c>
      <c r="B242" s="39"/>
      <c r="C242" s="118"/>
      <c r="D242" s="119"/>
      <c r="E242" s="38"/>
      <c r="P242" s="13"/>
    </row>
    <row r="243" spans="1:21" x14ac:dyDescent="0.25">
      <c r="A243" s="48" t="s">
        <v>29</v>
      </c>
      <c r="B243" s="39"/>
      <c r="C243" s="118"/>
      <c r="D243" s="119"/>
      <c r="E243" s="38"/>
      <c r="P243" s="13"/>
    </row>
    <row r="244" spans="1:21" x14ac:dyDescent="0.25">
      <c r="A244" s="48" t="s">
        <v>30</v>
      </c>
      <c r="B244" s="39"/>
      <c r="C244" s="118"/>
      <c r="D244" s="119"/>
      <c r="E244" s="38"/>
      <c r="P244" s="13"/>
    </row>
    <row r="245" spans="1:21" x14ac:dyDescent="0.25">
      <c r="A245" s="48" t="s">
        <v>104</v>
      </c>
      <c r="B245" s="39"/>
      <c r="C245" s="118"/>
      <c r="D245" s="119"/>
      <c r="E245" s="38"/>
      <c r="P245" s="13"/>
    </row>
    <row r="246" spans="1:21" x14ac:dyDescent="0.25">
      <c r="A246" s="48" t="s">
        <v>105</v>
      </c>
      <c r="B246" s="39"/>
      <c r="C246" s="118"/>
      <c r="D246" s="119"/>
      <c r="E246" s="38"/>
      <c r="P246" s="13"/>
    </row>
    <row r="247" spans="1:21" x14ac:dyDescent="0.25">
      <c r="A247" s="48" t="s">
        <v>108</v>
      </c>
      <c r="B247" s="39"/>
      <c r="C247" s="118"/>
      <c r="D247" s="119"/>
      <c r="E247" s="38"/>
      <c r="P247" s="13"/>
    </row>
    <row r="248" spans="1:21" x14ac:dyDescent="0.25">
      <c r="A248" s="48" t="s">
        <v>31</v>
      </c>
      <c r="B248" s="39"/>
      <c r="C248" s="118"/>
      <c r="D248" s="119"/>
      <c r="E248" s="38"/>
      <c r="P248" s="13"/>
    </row>
    <row r="249" spans="1:21" x14ac:dyDescent="0.25">
      <c r="A249" s="48" t="s">
        <v>32</v>
      </c>
      <c r="B249" s="39"/>
      <c r="C249" s="118"/>
      <c r="D249" s="119"/>
      <c r="E249" s="38"/>
      <c r="P249" s="13"/>
    </row>
    <row r="250" spans="1:21" x14ac:dyDescent="0.25">
      <c r="A250" s="48" t="s">
        <v>33</v>
      </c>
      <c r="B250" s="39"/>
      <c r="C250" s="118"/>
      <c r="D250" s="119"/>
      <c r="E250" s="38"/>
      <c r="P250" s="13"/>
    </row>
    <row r="251" spans="1:21" x14ac:dyDescent="0.25">
      <c r="A251" s="48" t="s">
        <v>34</v>
      </c>
      <c r="B251" s="39"/>
      <c r="C251" s="118"/>
      <c r="D251" s="119"/>
      <c r="E251" s="38"/>
      <c r="P251" s="13"/>
    </row>
    <row r="252" spans="1:21" x14ac:dyDescent="0.25">
      <c r="A252" s="48" t="s">
        <v>35</v>
      </c>
      <c r="B252" s="39"/>
      <c r="C252" s="118"/>
      <c r="D252" s="119"/>
      <c r="E252" s="38"/>
      <c r="P252" s="13"/>
    </row>
    <row r="253" spans="1:21" x14ac:dyDescent="0.25">
      <c r="A253" s="48" t="s">
        <v>106</v>
      </c>
      <c r="B253" s="39"/>
      <c r="C253" s="118"/>
      <c r="D253" s="119"/>
      <c r="E253" s="38"/>
      <c r="P253" s="13"/>
    </row>
    <row r="254" spans="1:21" x14ac:dyDescent="0.25">
      <c r="A254" s="48" t="s">
        <v>109</v>
      </c>
      <c r="B254" s="39"/>
      <c r="C254" s="118"/>
      <c r="D254" s="119"/>
      <c r="E254" s="38"/>
      <c r="P254" s="13"/>
    </row>
    <row r="255" spans="1:21" x14ac:dyDescent="0.25">
      <c r="A255" s="38"/>
      <c r="B255" s="39"/>
      <c r="C255" s="118"/>
      <c r="D255" s="119"/>
      <c r="E255" s="38"/>
      <c r="P255" s="13"/>
    </row>
    <row r="256" spans="1:21" x14ac:dyDescent="0.25">
      <c r="A256" s="45" t="s">
        <v>123</v>
      </c>
      <c r="B256" s="45"/>
      <c r="C256" s="46">
        <f>SUM(C257:D262)</f>
        <v>0</v>
      </c>
      <c r="D256" s="103">
        <v>1526.175</v>
      </c>
      <c r="E256" s="47">
        <f>SUM(E257:E262)</f>
        <v>0</v>
      </c>
      <c r="F256" s="7"/>
      <c r="G256" s="7"/>
      <c r="H256" s="7"/>
      <c r="I256" s="7"/>
      <c r="J256" s="7"/>
      <c r="K256" s="7"/>
      <c r="L256" s="7"/>
      <c r="M256" s="7"/>
      <c r="N256" s="50"/>
      <c r="O256" s="7"/>
      <c r="P256" s="13"/>
      <c r="R256" s="8" t="s">
        <v>52</v>
      </c>
      <c r="S256" s="1">
        <f>IF(R256&lt;"20",C256+E256+F256+G256+H256+I256+J256,IF(R256&gt;"59",C256+E256+F256+G256+H256+I256+J256,0))</f>
        <v>0</v>
      </c>
      <c r="T256" s="1">
        <f>IF(R256&gt;"19",IF(R256&lt;"60",C256+E256+F256+G256+H256+I256+J256,0),0)</f>
        <v>0</v>
      </c>
      <c r="U256" s="1">
        <f>(C256+E256+F256+G256+H256+I256+J256)*D256</f>
        <v>0</v>
      </c>
    </row>
    <row r="257" spans="1:21" x14ac:dyDescent="0.25">
      <c r="A257" s="48" t="s">
        <v>53</v>
      </c>
      <c r="B257" s="39"/>
      <c r="C257" s="118"/>
      <c r="D257" s="119"/>
      <c r="E257" s="38"/>
      <c r="P257" s="13"/>
    </row>
    <row r="258" spans="1:21" x14ac:dyDescent="0.25">
      <c r="A258" s="48" t="s">
        <v>54</v>
      </c>
      <c r="B258" s="39"/>
      <c r="C258" s="118"/>
      <c r="D258" s="119"/>
      <c r="E258" s="38"/>
      <c r="P258" s="13"/>
    </row>
    <row r="259" spans="1:21" x14ac:dyDescent="0.25">
      <c r="A259" s="48" t="s">
        <v>55</v>
      </c>
      <c r="B259" s="39"/>
      <c r="C259" s="118"/>
      <c r="D259" s="119"/>
      <c r="E259" s="38"/>
      <c r="P259" s="13"/>
    </row>
    <row r="260" spans="1:21" x14ac:dyDescent="0.25">
      <c r="A260" s="48" t="s">
        <v>56</v>
      </c>
      <c r="B260" s="39"/>
      <c r="C260" s="118"/>
      <c r="D260" s="119"/>
      <c r="E260" s="38"/>
      <c r="P260" s="13"/>
    </row>
    <row r="261" spans="1:21" x14ac:dyDescent="0.25">
      <c r="A261" s="48" t="s">
        <v>57</v>
      </c>
      <c r="B261" s="39"/>
      <c r="C261" s="118"/>
      <c r="D261" s="119"/>
      <c r="E261" s="38"/>
      <c r="P261" s="13"/>
    </row>
    <row r="262" spans="1:21" x14ac:dyDescent="0.25">
      <c r="A262" s="48" t="s">
        <v>58</v>
      </c>
      <c r="B262" s="39"/>
      <c r="C262" s="118"/>
      <c r="D262" s="119"/>
      <c r="E262" s="38"/>
      <c r="P262" s="13"/>
    </row>
    <row r="263" spans="1:21" x14ac:dyDescent="0.25">
      <c r="A263" s="38"/>
      <c r="B263" s="39"/>
      <c r="C263" s="118"/>
      <c r="D263" s="119"/>
      <c r="E263" s="38"/>
      <c r="P263" s="13"/>
    </row>
    <row r="264" spans="1:21" x14ac:dyDescent="0.25">
      <c r="A264" s="38"/>
      <c r="B264" s="49"/>
      <c r="C264" s="125"/>
      <c r="D264" s="125"/>
      <c r="E264" s="38"/>
      <c r="P264" s="13"/>
    </row>
    <row r="265" spans="1:21" x14ac:dyDescent="0.25">
      <c r="A265" s="38"/>
      <c r="B265" s="49"/>
      <c r="C265" s="125"/>
      <c r="D265" s="125"/>
      <c r="E265" s="38"/>
      <c r="P265" s="13"/>
    </row>
    <row r="266" spans="1:21" x14ac:dyDescent="0.25">
      <c r="A266" s="38"/>
      <c r="B266" s="49"/>
      <c r="C266" s="125"/>
      <c r="D266" s="125"/>
      <c r="E266" s="38"/>
      <c r="P266" s="13"/>
    </row>
    <row r="267" spans="1:21" x14ac:dyDescent="0.25">
      <c r="A267" s="38"/>
      <c r="B267" s="49"/>
      <c r="C267" s="125"/>
      <c r="D267" s="125"/>
      <c r="E267" s="38"/>
      <c r="P267" s="13"/>
    </row>
    <row r="268" spans="1:21" x14ac:dyDescent="0.25">
      <c r="A268" s="45" t="s">
        <v>124</v>
      </c>
      <c r="B268" s="45"/>
      <c r="C268" s="46">
        <f>SUM(C269:D275)</f>
        <v>0</v>
      </c>
      <c r="D268" s="103">
        <v>1615.95</v>
      </c>
      <c r="E268" s="47">
        <f>SUM(E269:E275)</f>
        <v>0</v>
      </c>
      <c r="F268" s="7"/>
      <c r="G268" s="7"/>
      <c r="H268" s="7"/>
      <c r="I268" s="7"/>
      <c r="J268" s="7"/>
      <c r="K268" s="7"/>
      <c r="L268" s="7"/>
      <c r="M268" s="7"/>
      <c r="N268" s="50"/>
      <c r="O268" s="7"/>
      <c r="P268" s="13"/>
      <c r="R268" s="8" t="s">
        <v>62</v>
      </c>
      <c r="S268" s="1">
        <f>IF(R268&lt;"20",C268+E268+F268+G268+H268+I268+J268,IF(R268&gt;"59",C268+E268+F268+G268+H268+I268+J268,0))</f>
        <v>0</v>
      </c>
      <c r="T268" s="1">
        <f>IF(R268&gt;"19",IF(R268&lt;"60",C268+E268+F268+G268+H268+I268+J268,0),0)</f>
        <v>0</v>
      </c>
      <c r="U268" s="1">
        <f>(C268+E268+F268+G268+H268+I268+J268)*D268</f>
        <v>0</v>
      </c>
    </row>
    <row r="269" spans="1:21" x14ac:dyDescent="0.25">
      <c r="A269" s="48" t="s">
        <v>54</v>
      </c>
      <c r="B269" s="39"/>
      <c r="C269" s="118"/>
      <c r="D269" s="119"/>
      <c r="E269" s="38"/>
      <c r="P269" s="13"/>
    </row>
    <row r="270" spans="1:21" x14ac:dyDescent="0.25">
      <c r="A270" s="48" t="s">
        <v>55</v>
      </c>
      <c r="B270" s="39"/>
      <c r="C270" s="118"/>
      <c r="D270" s="119"/>
      <c r="E270" s="38"/>
      <c r="P270" s="13"/>
    </row>
    <row r="271" spans="1:21" x14ac:dyDescent="0.25">
      <c r="A271" s="48" t="s">
        <v>56</v>
      </c>
      <c r="B271" s="39"/>
      <c r="C271" s="118"/>
      <c r="D271" s="119"/>
      <c r="E271" s="38"/>
      <c r="P271" s="13"/>
    </row>
    <row r="272" spans="1:21" x14ac:dyDescent="0.25">
      <c r="A272" s="48" t="s">
        <v>57</v>
      </c>
      <c r="B272" s="39"/>
      <c r="C272" s="118"/>
      <c r="D272" s="119"/>
      <c r="E272" s="38"/>
      <c r="P272" s="13"/>
    </row>
    <row r="273" spans="1:21" x14ac:dyDescent="0.25">
      <c r="A273" s="48" t="s">
        <v>58</v>
      </c>
      <c r="B273" s="39"/>
      <c r="C273" s="118"/>
      <c r="D273" s="119"/>
      <c r="E273" s="38"/>
      <c r="P273" s="13"/>
    </row>
    <row r="274" spans="1:21" x14ac:dyDescent="0.25">
      <c r="A274" s="48" t="s">
        <v>63</v>
      </c>
      <c r="B274" s="39"/>
      <c r="C274" s="118"/>
      <c r="D274" s="119"/>
      <c r="E274" s="38"/>
      <c r="P274" s="13"/>
    </row>
    <row r="275" spans="1:21" x14ac:dyDescent="0.25">
      <c r="A275" s="48" t="s">
        <v>86</v>
      </c>
      <c r="B275" s="39"/>
      <c r="C275" s="118"/>
      <c r="D275" s="119"/>
      <c r="E275" s="38"/>
      <c r="P275" s="13"/>
    </row>
    <row r="276" spans="1:21" x14ac:dyDescent="0.25">
      <c r="A276" s="38"/>
      <c r="B276" s="39"/>
      <c r="C276" s="118"/>
      <c r="D276" s="119"/>
      <c r="E276" s="38"/>
      <c r="P276" s="13"/>
    </row>
    <row r="277" spans="1:21" x14ac:dyDescent="0.25">
      <c r="A277" s="38"/>
      <c r="B277" s="49"/>
      <c r="C277" s="125"/>
      <c r="D277" s="125"/>
      <c r="E277" s="38"/>
      <c r="P277" s="13"/>
    </row>
    <row r="278" spans="1:21" x14ac:dyDescent="0.25">
      <c r="A278" s="38"/>
      <c r="B278" s="49"/>
      <c r="C278" s="125"/>
      <c r="D278" s="125"/>
      <c r="E278" s="38"/>
      <c r="P278" s="13"/>
    </row>
    <row r="279" spans="1:21" x14ac:dyDescent="0.25">
      <c r="A279" s="38"/>
      <c r="B279" s="49"/>
      <c r="C279" s="125"/>
      <c r="D279" s="125"/>
      <c r="E279" s="38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1"/>
    </row>
    <row r="280" spans="1:21" ht="36" x14ac:dyDescent="0.25">
      <c r="A280" s="69" t="s">
        <v>134</v>
      </c>
      <c r="B280" s="51"/>
      <c r="C280" s="128"/>
      <c r="D280" s="129"/>
      <c r="E280" s="70"/>
      <c r="F280" s="110" t="s">
        <v>125</v>
      </c>
      <c r="G280" s="131"/>
      <c r="H280" s="131"/>
      <c r="I280" s="131"/>
      <c r="J280" s="131"/>
      <c r="K280" s="131"/>
      <c r="L280" s="131"/>
      <c r="M280" s="131"/>
      <c r="N280" s="51"/>
      <c r="O280" s="51"/>
      <c r="P280" s="52"/>
    </row>
    <row r="281" spans="1:21" ht="17.25" x14ac:dyDescent="0.3">
      <c r="A281" s="53"/>
      <c r="B281" s="54"/>
      <c r="C281" s="112" t="s">
        <v>1</v>
      </c>
      <c r="D281" s="113"/>
      <c r="E281" s="71" t="s">
        <v>73</v>
      </c>
      <c r="F281" s="54"/>
      <c r="G281" s="54"/>
      <c r="H281" s="54"/>
      <c r="I281" s="54"/>
      <c r="J281" s="54"/>
      <c r="K281" s="55" t="s">
        <v>3</v>
      </c>
      <c r="L281" s="56" t="e">
        <f>SUM(U281:U355)</f>
        <v>#REF!</v>
      </c>
      <c r="M281" s="55" t="s">
        <v>4</v>
      </c>
      <c r="N281" s="57" t="e">
        <f>SUM(S281:S355)</f>
        <v>#REF!</v>
      </c>
      <c r="O281" s="55" t="s">
        <v>5</v>
      </c>
      <c r="P281" s="58">
        <f>SUM(T281:T355)</f>
        <v>0</v>
      </c>
    </row>
    <row r="282" spans="1:21" x14ac:dyDescent="0.25">
      <c r="A282" s="59" t="s">
        <v>126</v>
      </c>
      <c r="B282" s="59"/>
      <c r="C282" s="60">
        <f>SUM(C283:D309)</f>
        <v>0</v>
      </c>
      <c r="D282" s="103">
        <v>3411.45</v>
      </c>
      <c r="E282" s="72">
        <f>SUM(E283:E309)</f>
        <v>0</v>
      </c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12"/>
      <c r="R282" s="8" t="s">
        <v>127</v>
      </c>
      <c r="S282" s="1" t="e">
        <f>IF(R282&lt;"20",C282+#REF!+F282+G282+H282+I282+J282,IF(R282&gt;"59",C282+#REF!+F282+G282+H282+I282+J282,0))</f>
        <v>#REF!</v>
      </c>
      <c r="T282" s="1">
        <f>IF(R282&gt;"19",IF(R282&lt;"60",C282+#REF!+F282+G282+H282+I282+J282,0),0)</f>
        <v>0</v>
      </c>
      <c r="U282" s="1" t="e">
        <f>(C282+#REF!+F282+G282+H282+I282+J282)*D282</f>
        <v>#REF!</v>
      </c>
    </row>
    <row r="283" spans="1:21" x14ac:dyDescent="0.25">
      <c r="A283" s="61" t="s">
        <v>117</v>
      </c>
      <c r="B283" s="62"/>
      <c r="C283" s="126"/>
      <c r="D283" s="127"/>
      <c r="E283" s="73"/>
      <c r="P283" s="13"/>
    </row>
    <row r="284" spans="1:21" x14ac:dyDescent="0.25">
      <c r="A284" s="61" t="s">
        <v>118</v>
      </c>
      <c r="B284" s="62"/>
      <c r="C284" s="126"/>
      <c r="D284" s="127"/>
      <c r="E284" s="73"/>
      <c r="P284" s="13"/>
    </row>
    <row r="285" spans="1:21" x14ac:dyDescent="0.25">
      <c r="A285" s="61" t="s">
        <v>119</v>
      </c>
      <c r="B285" s="62"/>
      <c r="C285" s="126"/>
      <c r="D285" s="127"/>
      <c r="E285" s="73"/>
      <c r="P285" s="13"/>
    </row>
    <row r="286" spans="1:21" x14ac:dyDescent="0.25">
      <c r="A286" s="61" t="s">
        <v>120</v>
      </c>
      <c r="B286" s="62"/>
      <c r="C286" s="126"/>
      <c r="D286" s="127"/>
      <c r="E286" s="73"/>
      <c r="P286" s="13"/>
    </row>
    <row r="287" spans="1:21" x14ac:dyDescent="0.25">
      <c r="A287" s="61" t="s">
        <v>121</v>
      </c>
      <c r="B287" s="62"/>
      <c r="C287" s="126"/>
      <c r="D287" s="127"/>
      <c r="E287" s="73"/>
      <c r="P287" s="13"/>
    </row>
    <row r="288" spans="1:21" x14ac:dyDescent="0.25">
      <c r="A288" s="61" t="s">
        <v>49</v>
      </c>
      <c r="B288" s="62"/>
      <c r="C288" s="126"/>
      <c r="D288" s="127"/>
      <c r="E288" s="73"/>
      <c r="P288" s="13"/>
    </row>
    <row r="289" spans="1:16" x14ac:dyDescent="0.25">
      <c r="A289" s="61" t="s">
        <v>50</v>
      </c>
      <c r="B289" s="62"/>
      <c r="C289" s="126"/>
      <c r="D289" s="127"/>
      <c r="E289" s="73"/>
      <c r="P289" s="13"/>
    </row>
    <row r="290" spans="1:16" x14ac:dyDescent="0.25">
      <c r="A290" s="61" t="s">
        <v>88</v>
      </c>
      <c r="B290" s="62"/>
      <c r="C290" s="126"/>
      <c r="D290" s="127"/>
      <c r="E290" s="73"/>
      <c r="P290" s="13"/>
    </row>
    <row r="291" spans="1:16" x14ac:dyDescent="0.25">
      <c r="A291" s="61" t="s">
        <v>89</v>
      </c>
      <c r="B291" s="62"/>
      <c r="C291" s="126"/>
      <c r="D291" s="127"/>
      <c r="E291" s="73"/>
      <c r="P291" s="13"/>
    </row>
    <row r="292" spans="1:16" x14ac:dyDescent="0.25">
      <c r="A292" s="61" t="s">
        <v>90</v>
      </c>
      <c r="B292" s="62"/>
      <c r="C292" s="126"/>
      <c r="D292" s="127"/>
      <c r="E292" s="73"/>
      <c r="P292" s="13"/>
    </row>
    <row r="293" spans="1:16" x14ac:dyDescent="0.25">
      <c r="A293" s="61" t="s">
        <v>9</v>
      </c>
      <c r="B293" s="62"/>
      <c r="C293" s="126"/>
      <c r="D293" s="127"/>
      <c r="E293" s="73"/>
      <c r="P293" s="13"/>
    </row>
    <row r="294" spans="1:16" x14ac:dyDescent="0.25">
      <c r="A294" s="61" t="s">
        <v>10</v>
      </c>
      <c r="B294" s="62"/>
      <c r="C294" s="126"/>
      <c r="D294" s="127"/>
      <c r="E294" s="73"/>
      <c r="P294" s="13"/>
    </row>
    <row r="295" spans="1:16" x14ac:dyDescent="0.25">
      <c r="A295" s="61" t="s">
        <v>11</v>
      </c>
      <c r="B295" s="62"/>
      <c r="C295" s="126"/>
      <c r="D295" s="127"/>
      <c r="E295" s="73"/>
      <c r="P295" s="13"/>
    </row>
    <row r="296" spans="1:16" x14ac:dyDescent="0.25">
      <c r="A296" s="61" t="s">
        <v>12</v>
      </c>
      <c r="B296" s="62"/>
      <c r="C296" s="126"/>
      <c r="D296" s="127"/>
      <c r="E296" s="73"/>
      <c r="P296" s="13"/>
    </row>
    <row r="297" spans="1:16" x14ac:dyDescent="0.25">
      <c r="A297" s="61" t="s">
        <v>13</v>
      </c>
      <c r="B297" s="62"/>
      <c r="C297" s="126"/>
      <c r="D297" s="127"/>
      <c r="E297" s="73"/>
      <c r="P297" s="13"/>
    </row>
    <row r="298" spans="1:16" x14ac:dyDescent="0.25">
      <c r="A298" s="61" t="s">
        <v>14</v>
      </c>
      <c r="B298" s="62"/>
      <c r="C298" s="126"/>
      <c r="D298" s="127"/>
      <c r="E298" s="73"/>
      <c r="P298" s="13"/>
    </row>
    <row r="299" spans="1:16" x14ac:dyDescent="0.25">
      <c r="A299" s="61" t="s">
        <v>15</v>
      </c>
      <c r="B299" s="62"/>
      <c r="C299" s="126"/>
      <c r="D299" s="127"/>
      <c r="E299" s="73"/>
      <c r="P299" s="13"/>
    </row>
    <row r="300" spans="1:16" x14ac:dyDescent="0.25">
      <c r="A300" s="61" t="s">
        <v>16</v>
      </c>
      <c r="B300" s="62"/>
      <c r="C300" s="126"/>
      <c r="D300" s="127"/>
      <c r="E300" s="73"/>
      <c r="P300" s="13"/>
    </row>
    <row r="301" spans="1:16" x14ac:dyDescent="0.25">
      <c r="A301" s="61" t="s">
        <v>17</v>
      </c>
      <c r="B301" s="62"/>
      <c r="C301" s="126"/>
      <c r="D301" s="127"/>
      <c r="E301" s="73"/>
      <c r="P301" s="13"/>
    </row>
    <row r="302" spans="1:16" x14ac:dyDescent="0.25">
      <c r="A302" s="61" t="s">
        <v>18</v>
      </c>
      <c r="B302" s="62"/>
      <c r="C302" s="126"/>
      <c r="D302" s="127"/>
      <c r="E302" s="73"/>
      <c r="P302" s="13"/>
    </row>
    <row r="303" spans="1:16" x14ac:dyDescent="0.25">
      <c r="A303" s="61" t="s">
        <v>20</v>
      </c>
      <c r="B303" s="62"/>
      <c r="C303" s="126"/>
      <c r="D303" s="127"/>
      <c r="E303" s="73"/>
      <c r="P303" s="13"/>
    </row>
    <row r="304" spans="1:16" x14ac:dyDescent="0.25">
      <c r="A304" s="61" t="s">
        <v>21</v>
      </c>
      <c r="B304" s="62"/>
      <c r="C304" s="126"/>
      <c r="D304" s="127"/>
      <c r="E304" s="73"/>
      <c r="P304" s="13"/>
    </row>
    <row r="305" spans="1:21" x14ac:dyDescent="0.25">
      <c r="A305" s="61" t="s">
        <v>22</v>
      </c>
      <c r="B305" s="62"/>
      <c r="C305" s="126"/>
      <c r="D305" s="127"/>
      <c r="E305" s="73"/>
      <c r="P305" s="13"/>
    </row>
    <row r="306" spans="1:21" x14ac:dyDescent="0.25">
      <c r="A306" s="61" t="s">
        <v>23</v>
      </c>
      <c r="B306" s="62"/>
      <c r="C306" s="126"/>
      <c r="D306" s="127"/>
      <c r="E306" s="73"/>
      <c r="P306" s="13"/>
    </row>
    <row r="307" spans="1:21" x14ac:dyDescent="0.25">
      <c r="A307" s="61" t="s">
        <v>115</v>
      </c>
      <c r="B307" s="62"/>
      <c r="C307" s="126"/>
      <c r="D307" s="127"/>
      <c r="E307" s="73"/>
      <c r="P307" s="13"/>
    </row>
    <row r="308" spans="1:21" x14ac:dyDescent="0.25">
      <c r="A308" s="61" t="s">
        <v>26</v>
      </c>
      <c r="B308" s="62"/>
      <c r="C308" s="126"/>
      <c r="D308" s="127"/>
      <c r="E308" s="73"/>
      <c r="P308" s="13"/>
    </row>
    <row r="309" spans="1:21" x14ac:dyDescent="0.25">
      <c r="A309" s="61" t="s">
        <v>27</v>
      </c>
      <c r="B309" s="62"/>
      <c r="C309" s="126"/>
      <c r="D309" s="127"/>
      <c r="E309" s="73"/>
      <c r="P309" s="13"/>
    </row>
    <row r="310" spans="1:21" x14ac:dyDescent="0.25">
      <c r="A310" s="63"/>
      <c r="B310" s="62"/>
      <c r="C310" s="126"/>
      <c r="D310" s="127"/>
      <c r="E310" s="73"/>
      <c r="P310" s="13"/>
    </row>
    <row r="311" spans="1:21" x14ac:dyDescent="0.25">
      <c r="A311" s="59" t="s">
        <v>133</v>
      </c>
      <c r="B311" s="59"/>
      <c r="C311" s="60">
        <f>SUM(C312:D335)</f>
        <v>0</v>
      </c>
      <c r="D311" s="103">
        <v>3411.45</v>
      </c>
      <c r="E311" s="72">
        <f>SUM(E312:E335)</f>
        <v>0</v>
      </c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13"/>
      <c r="R311" s="8" t="s">
        <v>127</v>
      </c>
      <c r="S311" s="1">
        <f>IF(R311&lt;"20",C311+E311+F311+G311+H311+I311+J311,IF(R311&gt;"59",C311+E311+F311+G311+H311+I311+J311,0))</f>
        <v>0</v>
      </c>
      <c r="T311" s="1">
        <f>IF(R311&gt;"19",IF(R311&lt;"60",C311+E311+F311+G311+H311+I311+J311,0),0)</f>
        <v>0</v>
      </c>
      <c r="U311" s="1">
        <f>(C311+E311+F311+G311+H311+I311+J311)*D311</f>
        <v>0</v>
      </c>
    </row>
    <row r="312" spans="1:21" x14ac:dyDescent="0.25">
      <c r="A312" s="61" t="s">
        <v>79</v>
      </c>
      <c r="B312" s="62"/>
      <c r="C312" s="126"/>
      <c r="D312" s="127"/>
      <c r="E312" s="73"/>
      <c r="P312" s="13"/>
    </row>
    <row r="313" spans="1:21" x14ac:dyDescent="0.25">
      <c r="A313" s="61" t="s">
        <v>117</v>
      </c>
      <c r="B313" s="62"/>
      <c r="C313" s="126"/>
      <c r="D313" s="127"/>
      <c r="E313" s="73"/>
      <c r="P313" s="13"/>
    </row>
    <row r="314" spans="1:21" x14ac:dyDescent="0.25">
      <c r="A314" s="61" t="s">
        <v>118</v>
      </c>
      <c r="B314" s="62"/>
      <c r="C314" s="126"/>
      <c r="D314" s="127"/>
      <c r="E314" s="73"/>
      <c r="P314" s="13"/>
    </row>
    <row r="315" spans="1:21" x14ac:dyDescent="0.25">
      <c r="A315" s="61" t="s">
        <v>119</v>
      </c>
      <c r="B315" s="62"/>
      <c r="C315" s="126"/>
      <c r="D315" s="127"/>
      <c r="E315" s="73"/>
      <c r="P315" s="13"/>
    </row>
    <row r="316" spans="1:21" x14ac:dyDescent="0.25">
      <c r="A316" s="61" t="s">
        <v>120</v>
      </c>
      <c r="B316" s="62"/>
      <c r="C316" s="126"/>
      <c r="D316" s="127"/>
      <c r="E316" s="73"/>
      <c r="P316" s="13"/>
    </row>
    <row r="317" spans="1:21" x14ac:dyDescent="0.25">
      <c r="A317" s="61" t="s">
        <v>48</v>
      </c>
      <c r="B317" s="62"/>
      <c r="C317" s="126"/>
      <c r="D317" s="127"/>
      <c r="E317" s="73"/>
      <c r="P317" s="13"/>
    </row>
    <row r="318" spans="1:21" x14ac:dyDescent="0.25">
      <c r="A318" s="61" t="s">
        <v>49</v>
      </c>
      <c r="B318" s="62"/>
      <c r="C318" s="126"/>
      <c r="D318" s="127"/>
      <c r="E318" s="73"/>
      <c r="P318" s="13"/>
    </row>
    <row r="319" spans="1:21" x14ac:dyDescent="0.25">
      <c r="A319" s="61" t="s">
        <v>50</v>
      </c>
      <c r="B319" s="62"/>
      <c r="C319" s="126"/>
      <c r="D319" s="127"/>
      <c r="E319" s="73"/>
      <c r="P319" s="13"/>
    </row>
    <row r="320" spans="1:21" x14ac:dyDescent="0.25">
      <c r="A320" s="61" t="s">
        <v>88</v>
      </c>
      <c r="B320" s="62"/>
      <c r="C320" s="126"/>
      <c r="D320" s="127"/>
      <c r="E320" s="73"/>
      <c r="P320" s="13"/>
    </row>
    <row r="321" spans="1:16" x14ac:dyDescent="0.25">
      <c r="A321" s="61" t="s">
        <v>89</v>
      </c>
      <c r="B321" s="62"/>
      <c r="C321" s="126"/>
      <c r="D321" s="127"/>
      <c r="E321" s="73"/>
      <c r="P321" s="13"/>
    </row>
    <row r="322" spans="1:16" x14ac:dyDescent="0.25">
      <c r="A322" s="61" t="s">
        <v>8</v>
      </c>
      <c r="B322" s="62"/>
      <c r="C322" s="126"/>
      <c r="D322" s="127"/>
      <c r="E322" s="73"/>
      <c r="P322" s="13"/>
    </row>
    <row r="323" spans="1:16" x14ac:dyDescent="0.25">
      <c r="A323" s="61" t="s">
        <v>9</v>
      </c>
      <c r="B323" s="62"/>
      <c r="C323" s="126"/>
      <c r="D323" s="127"/>
      <c r="E323" s="73"/>
      <c r="P323" s="13"/>
    </row>
    <row r="324" spans="1:16" x14ac:dyDescent="0.25">
      <c r="A324" s="61" t="s">
        <v>10</v>
      </c>
      <c r="B324" s="62"/>
      <c r="C324" s="126"/>
      <c r="D324" s="127"/>
      <c r="E324" s="73"/>
      <c r="P324" s="13"/>
    </row>
    <row r="325" spans="1:16" x14ac:dyDescent="0.25">
      <c r="A325" s="61" t="s">
        <v>11</v>
      </c>
      <c r="B325" s="62"/>
      <c r="C325" s="126"/>
      <c r="D325" s="127"/>
      <c r="E325" s="73"/>
      <c r="P325" s="13"/>
    </row>
    <row r="326" spans="1:16" x14ac:dyDescent="0.25">
      <c r="A326" s="61" t="s">
        <v>12</v>
      </c>
      <c r="B326" s="62"/>
      <c r="C326" s="126"/>
      <c r="D326" s="127"/>
      <c r="E326" s="73"/>
      <c r="P326" s="13"/>
    </row>
    <row r="327" spans="1:16" x14ac:dyDescent="0.25">
      <c r="A327" s="61" t="s">
        <v>14</v>
      </c>
      <c r="B327" s="62"/>
      <c r="C327" s="126"/>
      <c r="D327" s="127"/>
      <c r="E327" s="73"/>
      <c r="P327" s="13"/>
    </row>
    <row r="328" spans="1:16" x14ac:dyDescent="0.25">
      <c r="A328" s="61" t="s">
        <v>15</v>
      </c>
      <c r="B328" s="62"/>
      <c r="C328" s="126"/>
      <c r="D328" s="127"/>
      <c r="E328" s="73"/>
      <c r="P328" s="13"/>
    </row>
    <row r="329" spans="1:16" x14ac:dyDescent="0.25">
      <c r="A329" s="61" t="s">
        <v>16</v>
      </c>
      <c r="B329" s="62"/>
      <c r="C329" s="126"/>
      <c r="D329" s="127"/>
      <c r="E329" s="73"/>
      <c r="P329" s="13"/>
    </row>
    <row r="330" spans="1:16" x14ac:dyDescent="0.25">
      <c r="A330" s="61" t="s">
        <v>17</v>
      </c>
      <c r="B330" s="62"/>
      <c r="C330" s="126"/>
      <c r="D330" s="127"/>
      <c r="E330" s="73"/>
      <c r="P330" s="13"/>
    </row>
    <row r="331" spans="1:16" x14ac:dyDescent="0.25">
      <c r="A331" s="61" t="s">
        <v>20</v>
      </c>
      <c r="B331" s="62"/>
      <c r="C331" s="126"/>
      <c r="D331" s="127"/>
      <c r="E331" s="73"/>
      <c r="P331" s="13"/>
    </row>
    <row r="332" spans="1:16" x14ac:dyDescent="0.25">
      <c r="A332" s="61" t="s">
        <v>21</v>
      </c>
      <c r="B332" s="62"/>
      <c r="C332" s="126"/>
      <c r="D332" s="127"/>
      <c r="E332" s="73"/>
      <c r="P332" s="13"/>
    </row>
    <row r="333" spans="1:16" x14ac:dyDescent="0.25">
      <c r="A333" s="61" t="s">
        <v>22</v>
      </c>
      <c r="B333" s="62"/>
      <c r="C333" s="126"/>
      <c r="D333" s="127"/>
      <c r="E333" s="73"/>
      <c r="P333" s="13"/>
    </row>
    <row r="334" spans="1:16" x14ac:dyDescent="0.25">
      <c r="A334" s="61" t="s">
        <v>115</v>
      </c>
      <c r="B334" s="62"/>
      <c r="C334" s="126"/>
      <c r="D334" s="127"/>
      <c r="E334" s="73"/>
      <c r="P334" s="13"/>
    </row>
    <row r="335" spans="1:16" x14ac:dyDescent="0.25">
      <c r="A335" s="61" t="s">
        <v>26</v>
      </c>
      <c r="B335" s="62"/>
      <c r="C335" s="126"/>
      <c r="D335" s="127"/>
      <c r="E335" s="73"/>
      <c r="P335" s="13"/>
    </row>
    <row r="336" spans="1:16" x14ac:dyDescent="0.25">
      <c r="A336" s="63"/>
      <c r="B336" s="62"/>
      <c r="C336" s="126"/>
      <c r="D336" s="127"/>
      <c r="E336" s="73"/>
      <c r="P336" s="13"/>
    </row>
    <row r="337" spans="1:21" x14ac:dyDescent="0.25">
      <c r="A337" s="59" t="s">
        <v>128</v>
      </c>
      <c r="B337" s="59"/>
      <c r="C337" s="60">
        <f>SUM(C338:D342)</f>
        <v>0</v>
      </c>
      <c r="D337" s="103">
        <v>1436.3999999999999</v>
      </c>
      <c r="E337" s="72">
        <f>SUM(E338:E342)</f>
        <v>0</v>
      </c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13"/>
      <c r="R337" s="8" t="s">
        <v>52</v>
      </c>
      <c r="S337" s="1">
        <f>IF(R337&lt;"20",C337+E337+F337+G337+H337+I337+J337,IF(R337&gt;"59",C337+E337+F337+G337+H337+I337+J337,0))</f>
        <v>0</v>
      </c>
      <c r="T337" s="1">
        <f>IF(R337&gt;"19",IF(R337&lt;"60",C337+E337+F337+G337+H337+I337+J337,0),0)</f>
        <v>0</v>
      </c>
      <c r="U337" s="1">
        <f>(C337+E337+F337+G337+H337+I337+J337)*D337</f>
        <v>0</v>
      </c>
    </row>
    <row r="338" spans="1:21" x14ac:dyDescent="0.25">
      <c r="A338" s="61" t="s">
        <v>53</v>
      </c>
      <c r="B338" s="62"/>
      <c r="C338" s="126"/>
      <c r="D338" s="127"/>
      <c r="E338" s="73"/>
      <c r="P338" s="13"/>
    </row>
    <row r="339" spans="1:21" x14ac:dyDescent="0.25">
      <c r="A339" s="61" t="s">
        <v>54</v>
      </c>
      <c r="B339" s="62"/>
      <c r="C339" s="126"/>
      <c r="D339" s="127"/>
      <c r="E339" s="73"/>
      <c r="P339" s="13"/>
    </row>
    <row r="340" spans="1:21" x14ac:dyDescent="0.25">
      <c r="A340" s="61" t="s">
        <v>55</v>
      </c>
      <c r="B340" s="62"/>
      <c r="C340" s="126"/>
      <c r="D340" s="127"/>
      <c r="E340" s="73"/>
      <c r="P340" s="13"/>
    </row>
    <row r="341" spans="1:21" x14ac:dyDescent="0.25">
      <c r="A341" s="61" t="s">
        <v>56</v>
      </c>
      <c r="B341" s="62"/>
      <c r="C341" s="126"/>
      <c r="D341" s="127"/>
      <c r="E341" s="73"/>
      <c r="P341" s="13"/>
    </row>
    <row r="342" spans="1:21" x14ac:dyDescent="0.25">
      <c r="A342" s="61" t="s">
        <v>57</v>
      </c>
      <c r="B342" s="62"/>
      <c r="C342" s="126"/>
      <c r="D342" s="127"/>
      <c r="E342" s="73"/>
      <c r="P342" s="13"/>
    </row>
    <row r="343" spans="1:21" x14ac:dyDescent="0.25">
      <c r="A343" s="63"/>
      <c r="B343" s="62"/>
      <c r="C343" s="126"/>
      <c r="D343" s="127"/>
      <c r="E343" s="73"/>
      <c r="P343" s="13"/>
    </row>
    <row r="344" spans="1:21" x14ac:dyDescent="0.25">
      <c r="A344" s="63"/>
      <c r="B344" s="64"/>
      <c r="C344" s="130"/>
      <c r="D344" s="130"/>
      <c r="E344" s="73"/>
      <c r="P344" s="13"/>
    </row>
    <row r="345" spans="1:21" x14ac:dyDescent="0.25">
      <c r="A345" s="63"/>
      <c r="B345" s="64"/>
      <c r="C345" s="130"/>
      <c r="D345" s="130"/>
      <c r="E345" s="73"/>
      <c r="P345" s="13"/>
    </row>
    <row r="346" spans="1:21" x14ac:dyDescent="0.25">
      <c r="A346" s="63"/>
      <c r="B346" s="64"/>
      <c r="C346" s="130"/>
      <c r="D346" s="130"/>
      <c r="E346" s="73"/>
      <c r="P346" s="13"/>
    </row>
    <row r="347" spans="1:21" x14ac:dyDescent="0.25">
      <c r="A347" s="63"/>
      <c r="B347" s="64"/>
      <c r="C347" s="130"/>
      <c r="D347" s="130"/>
      <c r="E347" s="73"/>
      <c r="P347" s="13"/>
    </row>
    <row r="348" spans="1:21" x14ac:dyDescent="0.25">
      <c r="A348" s="63"/>
      <c r="B348" s="64"/>
      <c r="C348" s="130"/>
      <c r="D348" s="130"/>
      <c r="E348" s="73"/>
      <c r="P348" s="13"/>
    </row>
    <row r="349" spans="1:21" x14ac:dyDescent="0.25">
      <c r="A349" s="59" t="s">
        <v>129</v>
      </c>
      <c r="B349" s="59"/>
      <c r="C349" s="60">
        <f>SUM(C350:D355)</f>
        <v>0</v>
      </c>
      <c r="D349" s="103">
        <v>1526.175</v>
      </c>
      <c r="E349" s="72">
        <f>SUM(E350:E355)</f>
        <v>0</v>
      </c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13"/>
      <c r="R349" s="8" t="s">
        <v>60</v>
      </c>
      <c r="S349" s="1">
        <f>IF(R349&lt;"20",C349+E349+F349+G349+H349+I349+J349,IF(R349&gt;"59",C349+E349+F349+G349+H349+I349+J349,0))</f>
        <v>0</v>
      </c>
      <c r="T349" s="1">
        <f>IF(R349&gt;"19",IF(R349&lt;"60",C349+E349+F349+G349+H349+I349+J349,0),0)</f>
        <v>0</v>
      </c>
      <c r="U349" s="1">
        <f>(C349+E349+F349+G349+H349+I349+J349)*D349</f>
        <v>0</v>
      </c>
    </row>
    <row r="350" spans="1:21" x14ac:dyDescent="0.25">
      <c r="A350" s="61" t="s">
        <v>54</v>
      </c>
      <c r="B350" s="62"/>
      <c r="C350" s="126"/>
      <c r="D350" s="127"/>
      <c r="E350" s="73"/>
      <c r="P350" s="13"/>
    </row>
    <row r="351" spans="1:21" x14ac:dyDescent="0.25">
      <c r="A351" s="61" t="s">
        <v>55</v>
      </c>
      <c r="B351" s="62"/>
      <c r="C351" s="126"/>
      <c r="D351" s="127"/>
      <c r="E351" s="73"/>
      <c r="P351" s="13"/>
    </row>
    <row r="352" spans="1:21" x14ac:dyDescent="0.25">
      <c r="A352" s="61" t="s">
        <v>56</v>
      </c>
      <c r="B352" s="62"/>
      <c r="C352" s="126"/>
      <c r="D352" s="127"/>
      <c r="E352" s="73"/>
      <c r="P352" s="13"/>
    </row>
    <row r="353" spans="1:16" x14ac:dyDescent="0.25">
      <c r="A353" s="61" t="s">
        <v>57</v>
      </c>
      <c r="B353" s="62"/>
      <c r="C353" s="126"/>
      <c r="D353" s="127"/>
      <c r="E353" s="73"/>
      <c r="P353" s="13"/>
    </row>
    <row r="354" spans="1:16" x14ac:dyDescent="0.25">
      <c r="A354" s="61" t="s">
        <v>58</v>
      </c>
      <c r="B354" s="62"/>
      <c r="C354" s="126"/>
      <c r="D354" s="127"/>
      <c r="E354" s="73"/>
      <c r="P354" s="13"/>
    </row>
    <row r="355" spans="1:16" x14ac:dyDescent="0.25">
      <c r="A355" s="61" t="s">
        <v>63</v>
      </c>
      <c r="B355" s="62"/>
      <c r="C355" s="126"/>
      <c r="D355" s="127"/>
      <c r="E355" s="73"/>
      <c r="P355" s="13"/>
    </row>
    <row r="356" spans="1:16" x14ac:dyDescent="0.25">
      <c r="A356" s="63"/>
      <c r="B356" s="62"/>
      <c r="C356" s="126"/>
      <c r="D356" s="127"/>
      <c r="E356" s="73"/>
      <c r="P356" s="13"/>
    </row>
    <row r="357" spans="1:16" x14ac:dyDescent="0.25">
      <c r="A357" s="63"/>
      <c r="B357" s="64"/>
      <c r="C357" s="130"/>
      <c r="D357" s="130"/>
      <c r="E357" s="73"/>
      <c r="P357" s="13"/>
    </row>
    <row r="358" spans="1:16" x14ac:dyDescent="0.25">
      <c r="A358" s="63"/>
      <c r="B358" s="64"/>
      <c r="C358" s="130"/>
      <c r="D358" s="130"/>
      <c r="E358" s="73"/>
      <c r="P358" s="13"/>
    </row>
    <row r="359" spans="1:16" x14ac:dyDescent="0.25">
      <c r="A359" s="63"/>
      <c r="B359" s="64"/>
      <c r="C359" s="130"/>
      <c r="D359" s="130"/>
      <c r="E359" s="73"/>
      <c r="P359" s="13"/>
    </row>
    <row r="360" spans="1:16" x14ac:dyDescent="0.25">
      <c r="A360" s="65"/>
      <c r="B360" s="66"/>
      <c r="C360" s="132"/>
      <c r="D360" s="132"/>
      <c r="E360" s="74"/>
      <c r="F360" s="67"/>
      <c r="G360" s="67"/>
      <c r="H360" s="67"/>
      <c r="I360" s="67"/>
      <c r="J360" s="67"/>
      <c r="K360" s="67"/>
      <c r="L360" s="67"/>
      <c r="M360" s="67"/>
      <c r="N360" s="67"/>
      <c r="O360" s="67"/>
      <c r="P360" s="68"/>
    </row>
    <row r="362" spans="1:16" x14ac:dyDescent="0.25">
      <c r="A362" s="1" t="s">
        <v>130</v>
      </c>
    </row>
  </sheetData>
  <mergeCells count="346">
    <mergeCell ref="C65:D65"/>
    <mergeCell ref="C66:D66"/>
    <mergeCell ref="C74:D74"/>
    <mergeCell ref="C75:D75"/>
    <mergeCell ref="C76:D76"/>
    <mergeCell ref="C77:D77"/>
    <mergeCell ref="C78:D78"/>
    <mergeCell ref="C68:D68"/>
    <mergeCell ref="C69:D69"/>
    <mergeCell ref="C70:D70"/>
    <mergeCell ref="C71:D71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42:D342"/>
    <mergeCell ref="C343:D343"/>
    <mergeCell ref="C5:D5"/>
    <mergeCell ref="F5:M5"/>
    <mergeCell ref="C6:D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6:D26"/>
    <mergeCell ref="C27:D27"/>
    <mergeCell ref="C328:D328"/>
    <mergeCell ref="C323:D323"/>
    <mergeCell ref="F280:M280"/>
    <mergeCell ref="C355:D355"/>
    <mergeCell ref="C356:D356"/>
    <mergeCell ref="C357:D357"/>
    <mergeCell ref="C358:D358"/>
    <mergeCell ref="C359:D359"/>
    <mergeCell ref="C360:D360"/>
    <mergeCell ref="C345:D345"/>
    <mergeCell ref="C346:D346"/>
    <mergeCell ref="C347:D347"/>
    <mergeCell ref="C348:D348"/>
    <mergeCell ref="C350:D350"/>
    <mergeCell ref="C351:D351"/>
    <mergeCell ref="C352:D352"/>
    <mergeCell ref="C353:D353"/>
    <mergeCell ref="C354:D354"/>
    <mergeCell ref="C335:D335"/>
    <mergeCell ref="C336:D336"/>
    <mergeCell ref="C338:D338"/>
    <mergeCell ref="C339:D339"/>
    <mergeCell ref="C340:D340"/>
    <mergeCell ref="C341:D341"/>
    <mergeCell ref="C309:D309"/>
    <mergeCell ref="C310:D310"/>
    <mergeCell ref="C312:D312"/>
    <mergeCell ref="C313:D313"/>
    <mergeCell ref="C314:D314"/>
    <mergeCell ref="C315:D315"/>
    <mergeCell ref="C316:D316"/>
    <mergeCell ref="C317:D317"/>
    <mergeCell ref="C344:D344"/>
    <mergeCell ref="C318:D318"/>
    <mergeCell ref="C329:D329"/>
    <mergeCell ref="C330:D330"/>
    <mergeCell ref="C331:D331"/>
    <mergeCell ref="C332:D332"/>
    <mergeCell ref="C333:D333"/>
    <mergeCell ref="C334:D334"/>
    <mergeCell ref="C319:D319"/>
    <mergeCell ref="C320:D320"/>
    <mergeCell ref="C321:D321"/>
    <mergeCell ref="C322:D322"/>
    <mergeCell ref="C324:D324"/>
    <mergeCell ref="C325:D325"/>
    <mergeCell ref="C326:D326"/>
    <mergeCell ref="C327:D327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99:D299"/>
    <mergeCell ref="C284:D284"/>
    <mergeCell ref="C285:D285"/>
    <mergeCell ref="C286:D286"/>
    <mergeCell ref="C287:D287"/>
    <mergeCell ref="C288:D288"/>
    <mergeCell ref="C289:D289"/>
    <mergeCell ref="C280:D280"/>
    <mergeCell ref="C281:D281"/>
    <mergeCell ref="C290:D290"/>
    <mergeCell ref="C249:D249"/>
    <mergeCell ref="C250:D250"/>
    <mergeCell ref="C251:D251"/>
    <mergeCell ref="C252:D252"/>
    <mergeCell ref="C244:D244"/>
    <mergeCell ref="C245:D245"/>
    <mergeCell ref="C246:D246"/>
    <mergeCell ref="C247:D247"/>
    <mergeCell ref="C283:D283"/>
    <mergeCell ref="C267:D267"/>
    <mergeCell ref="C261:D261"/>
    <mergeCell ref="C262:D262"/>
    <mergeCell ref="C263:D263"/>
    <mergeCell ref="C264:D264"/>
    <mergeCell ref="C265:D265"/>
    <mergeCell ref="C272:D272"/>
    <mergeCell ref="C253:D253"/>
    <mergeCell ref="C266:D266"/>
    <mergeCell ref="C254:D254"/>
    <mergeCell ref="C257:D257"/>
    <mergeCell ref="C258:D258"/>
    <mergeCell ref="C259:D259"/>
    <mergeCell ref="C260:D260"/>
    <mergeCell ref="C255:D255"/>
    <mergeCell ref="C279:D279"/>
    <mergeCell ref="C273:D273"/>
    <mergeCell ref="C274:D274"/>
    <mergeCell ref="C275:D275"/>
    <mergeCell ref="C276:D276"/>
    <mergeCell ref="C277:D277"/>
    <mergeCell ref="C278:D278"/>
    <mergeCell ref="C269:D269"/>
    <mergeCell ref="C270:D270"/>
    <mergeCell ref="C271:D271"/>
    <mergeCell ref="C248:D248"/>
    <mergeCell ref="C236:D236"/>
    <mergeCell ref="C237:D237"/>
    <mergeCell ref="C238:D238"/>
    <mergeCell ref="C239:D239"/>
    <mergeCell ref="C240:D240"/>
    <mergeCell ref="C242:D242"/>
    <mergeCell ref="C230:D230"/>
    <mergeCell ref="C231:D231"/>
    <mergeCell ref="C232:D232"/>
    <mergeCell ref="C233:D233"/>
    <mergeCell ref="C234:D234"/>
    <mergeCell ref="C235:D235"/>
    <mergeCell ref="C241:D241"/>
    <mergeCell ref="C243:D243"/>
    <mergeCell ref="C223:D223"/>
    <mergeCell ref="C224:D224"/>
    <mergeCell ref="C225:D225"/>
    <mergeCell ref="C226:D226"/>
    <mergeCell ref="C227:D227"/>
    <mergeCell ref="C228:D228"/>
    <mergeCell ref="C217:D217"/>
    <mergeCell ref="C218:D218"/>
    <mergeCell ref="C219:D219"/>
    <mergeCell ref="C220:D220"/>
    <mergeCell ref="C221:D221"/>
    <mergeCell ref="C222:D222"/>
    <mergeCell ref="C211:D211"/>
    <mergeCell ref="C212:D212"/>
    <mergeCell ref="C213:D213"/>
    <mergeCell ref="C214:D214"/>
    <mergeCell ref="C215:D215"/>
    <mergeCell ref="C216:D216"/>
    <mergeCell ref="C205:D205"/>
    <mergeCell ref="C206:D206"/>
    <mergeCell ref="C207:D207"/>
    <mergeCell ref="C208:D208"/>
    <mergeCell ref="C209:D209"/>
    <mergeCell ref="C210:D210"/>
    <mergeCell ref="C179:D179"/>
    <mergeCell ref="C198:D198"/>
    <mergeCell ref="C200:D200"/>
    <mergeCell ref="C201:D201"/>
    <mergeCell ref="C202:D202"/>
    <mergeCell ref="C203:D203"/>
    <mergeCell ref="C204:D204"/>
    <mergeCell ref="C193:D193"/>
    <mergeCell ref="C194:D194"/>
    <mergeCell ref="C195:D195"/>
    <mergeCell ref="C196:D196"/>
    <mergeCell ref="C197:D197"/>
    <mergeCell ref="C172:D172"/>
    <mergeCell ref="F172:M172"/>
    <mergeCell ref="C229:D229"/>
    <mergeCell ref="C192:D192"/>
    <mergeCell ref="A2:P2"/>
    <mergeCell ref="H4:J4"/>
    <mergeCell ref="K4:L4"/>
    <mergeCell ref="C180:D180"/>
    <mergeCell ref="C181:D181"/>
    <mergeCell ref="C182:D182"/>
    <mergeCell ref="C183:D183"/>
    <mergeCell ref="C186:D186"/>
    <mergeCell ref="C187:D187"/>
    <mergeCell ref="C188:D188"/>
    <mergeCell ref="C189:D189"/>
    <mergeCell ref="C190:D190"/>
    <mergeCell ref="C191:D191"/>
    <mergeCell ref="C184:D184"/>
    <mergeCell ref="C185:D185"/>
    <mergeCell ref="C173:D173"/>
    <mergeCell ref="C175:D175"/>
    <mergeCell ref="C176:D176"/>
    <mergeCell ref="C177:D177"/>
    <mergeCell ref="C178:D178"/>
    <mergeCell ref="C79:D79"/>
    <mergeCell ref="F79:M79"/>
    <mergeCell ref="C80:D80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69:D169"/>
    <mergeCell ref="C170:D170"/>
    <mergeCell ref="C171:D171"/>
    <mergeCell ref="C159:D159"/>
    <mergeCell ref="C161:D161"/>
    <mergeCell ref="C162:D162"/>
    <mergeCell ref="C163:D163"/>
    <mergeCell ref="C164:D164"/>
    <mergeCell ref="C165:D165"/>
    <mergeCell ref="C166:D166"/>
    <mergeCell ref="C167:D167"/>
    <mergeCell ref="C168:D168"/>
  </mergeCells>
  <pageMargins left="0" right="0" top="0" bottom="0" header="0" footer="0"/>
  <pageSetup paperSize="9" scale="4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PPPP</cp:lastModifiedBy>
  <dcterms:created xsi:type="dcterms:W3CDTF">2025-10-03T05:46:56Z</dcterms:created>
  <dcterms:modified xsi:type="dcterms:W3CDTF">2026-06-01T13:23:05Z</dcterms:modified>
</cp:coreProperties>
</file>